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95" yWindow="-240" windowWidth="13620" windowHeight="7935" activeTab="1"/>
  </bookViews>
  <sheets>
    <sheet name="cronograma (100...)" sheetId="6" r:id="rId1"/>
    <sheet name="plan.orç." sheetId="1" r:id="rId2"/>
  </sheets>
  <externalReferences>
    <externalReference r:id="rId3"/>
  </externalReferences>
  <calcPr calcId="124519" iterate="1" iterateCount="200" iterateDelta="1E-4"/>
</workbook>
</file>

<file path=xl/calcChain.xml><?xml version="1.0" encoding="utf-8"?>
<calcChain xmlns="http://schemas.openxmlformats.org/spreadsheetml/2006/main">
  <c r="BO35" i="1"/>
  <c r="AF35" i="6" l="1"/>
  <c r="BH25"/>
  <c r="BI33" i="1"/>
  <c r="BI29"/>
  <c r="BI27"/>
  <c r="BI25"/>
  <c r="BI24"/>
  <c r="BI21"/>
  <c r="BI19"/>
  <c r="BI17"/>
  <c r="BI15"/>
  <c r="BI14"/>
  <c r="BI13"/>
  <c r="BO13"/>
  <c r="BO12"/>
  <c r="BI12"/>
  <c r="BO10"/>
  <c r="BI10"/>
  <c r="AD13" i="6" l="1"/>
  <c r="A40"/>
  <c r="AU35"/>
  <c r="AD16"/>
  <c r="G24" i="1"/>
  <c r="G25" s="1"/>
  <c r="AS16" i="6" l="1"/>
  <c r="AS13"/>
  <c r="BI31" i="1" l="1"/>
  <c r="BC31"/>
  <c r="AW31"/>
  <c r="AT31"/>
  <c r="M31"/>
  <c r="BI30"/>
  <c r="BC30"/>
  <c r="AW30"/>
  <c r="AT30"/>
  <c r="M30"/>
  <c r="BO31" l="1"/>
  <c r="BO30" l="1"/>
  <c r="AT33" l="1"/>
  <c r="M33" l="1"/>
  <c r="BO33" l="1"/>
  <c r="G29" l="1"/>
  <c r="AT29"/>
  <c r="M29"/>
  <c r="AT27"/>
  <c r="M27"/>
  <c r="AT25"/>
  <c r="M25"/>
  <c r="BO24"/>
  <c r="AT24"/>
  <c r="M24"/>
  <c r="BO21"/>
  <c r="AT21"/>
  <c r="M21"/>
  <c r="BO19"/>
  <c r="AT19"/>
  <c r="M19"/>
  <c r="BO17"/>
  <c r="AT17"/>
  <c r="M17"/>
  <c r="BO15"/>
  <c r="AT15"/>
  <c r="M15"/>
  <c r="AT14"/>
  <c r="M14"/>
  <c r="AT13"/>
  <c r="M13"/>
  <c r="AT12"/>
  <c r="M12"/>
  <c r="AT10"/>
  <c r="M10"/>
  <c r="AS22" i="6" l="1"/>
  <c r="AD22"/>
  <c r="BO25" i="1"/>
  <c r="BO27"/>
  <c r="BO29"/>
  <c r="AF17" i="6" l="1"/>
  <c r="AU20"/>
  <c r="AF20"/>
  <c r="AF14"/>
  <c r="AU14"/>
  <c r="AF23"/>
  <c r="AU23"/>
  <c r="AF37" l="1"/>
  <c r="AF38" s="1"/>
  <c r="AU17"/>
  <c r="AU37" l="1"/>
  <c r="BJ37" s="1"/>
  <c r="BJ38" s="1"/>
  <c r="AU38" l="1"/>
</calcChain>
</file>

<file path=xl/sharedStrings.xml><?xml version="1.0" encoding="utf-8"?>
<sst xmlns="http://schemas.openxmlformats.org/spreadsheetml/2006/main" count="116" uniqueCount="89">
  <si>
    <t>PLANILHA ORÇAMENTARIA DA OBRA</t>
  </si>
  <si>
    <t>CÓDIGO</t>
  </si>
  <si>
    <t>DESCRIÇÃO</t>
  </si>
  <si>
    <t>MATERIAL</t>
  </si>
  <si>
    <t>MÃO DE OBRA</t>
  </si>
  <si>
    <t>VALOR TOTAL</t>
  </si>
  <si>
    <t>1.</t>
  </si>
  <si>
    <t>SERVIÇOS PRELIMINARES</t>
  </si>
  <si>
    <t>2.</t>
  </si>
  <si>
    <t>RECAPEAMENTO ASFÁLTICO</t>
  </si>
  <si>
    <t>3.</t>
  </si>
  <si>
    <t>ACESSIBILIDADE</t>
  </si>
  <si>
    <t>4.</t>
  </si>
  <si>
    <t>CALÇADA</t>
  </si>
  <si>
    <t>TOTAL</t>
  </si>
  <si>
    <t xml:space="preserve">MUNICÍPIO: </t>
  </si>
  <si>
    <t>CANITAR</t>
  </si>
  <si>
    <t xml:space="preserve">PROCESSO: </t>
  </si>
  <si>
    <t>SH-568/05/2014</t>
  </si>
  <si>
    <t xml:space="preserve">PROGRAMA: </t>
  </si>
  <si>
    <t>FUNDO ESTADUAL DA HABITAÇÃO</t>
  </si>
  <si>
    <t xml:space="preserve">OBRA: </t>
  </si>
  <si>
    <t>EXECUÇÃO DE OBRAS DE INFRAESTRUTURA - RECAPEAMENTO ASFÁLTICO E CALÇADAS</t>
  </si>
  <si>
    <t xml:space="preserve">BOLETIM CPOS: </t>
  </si>
  <si>
    <t>N.º 170 - com desoneração - BDI 0%</t>
  </si>
  <si>
    <t>QUANTI- DADE</t>
  </si>
  <si>
    <t>MAT. E MÃO DE OBRA</t>
  </si>
  <si>
    <t>UND.</t>
  </si>
  <si>
    <t>Eng. Tsuneo Oda</t>
  </si>
  <si>
    <t>Anibal Feliciano</t>
  </si>
  <si>
    <t>Prefeito Municipal</t>
  </si>
  <si>
    <t>5.</t>
  </si>
  <si>
    <t xml:space="preserve">SINALIZAÇÃO VIÁRIA </t>
  </si>
  <si>
    <t>ITEM</t>
  </si>
  <si>
    <t>SERVIÇO</t>
  </si>
  <si>
    <t>Execução de recapeamento asfáltico</t>
  </si>
  <si>
    <t>01</t>
  </si>
  <si>
    <t>02</t>
  </si>
  <si>
    <t>03</t>
  </si>
  <si>
    <t>Execução de rampas de acessibilidade</t>
  </si>
  <si>
    <t>04</t>
  </si>
  <si>
    <t>Execução de sinalização viária</t>
  </si>
  <si>
    <t>m2</t>
  </si>
  <si>
    <t>%</t>
  </si>
  <si>
    <t>CRONOGRAMA FISICO-FINANCEIRO</t>
  </si>
  <si>
    <t>Processo: SH - 568/05/2014</t>
  </si>
  <si>
    <t>Município: Canitar</t>
  </si>
  <si>
    <t>Obra: Execução de obras de infraestrutura - recapeamento asfáltico, calçadas e sinalização viária</t>
  </si>
  <si>
    <t>TOTAL                                                  Prazo de execução: 90 dias</t>
  </si>
  <si>
    <t>Boletim CPOS: 170 com desoneração s/ BDI</t>
  </si>
  <si>
    <t>Regime de Execução: EMPREITADA GLOBAL</t>
  </si>
  <si>
    <t>Data início da obra: 90 dias após a emissão da OIS</t>
  </si>
  <si>
    <t>Data de término da obra: 90 dias após a emissão da OIS</t>
  </si>
  <si>
    <t>Data de previsão para término do convênio: 30 (trinta) meses contados da data da assinatura do convênio</t>
  </si>
  <si>
    <t>Programa: FEH - Fundo Estadual da Habitação</t>
  </si>
  <si>
    <t>DESENVOLVIMENTO FISICO E APLICAÇÃO DOS RECURSOS FINANCEIROS</t>
  </si>
  <si>
    <t>1ª ETAPA                                    Prazo de execução: 30 dias</t>
  </si>
  <si>
    <t>2ª ETAPA                                 Prazo de execução: 60 dias</t>
  </si>
  <si>
    <t>un.</t>
  </si>
  <si>
    <t>DESEMBOLSO E PRESTAÇÃO DE CONTAS</t>
  </si>
  <si>
    <t>1ª ETAPA</t>
  </si>
  <si>
    <t>2ª ETAPA</t>
  </si>
  <si>
    <t>Apresentação do procedimento licitatório                             Prazo de 200 dias a partir da assinatura do convênio</t>
  </si>
  <si>
    <t>Prestação de contas final</t>
  </si>
  <si>
    <t>TOTAL                   Prazo de 30 (trinta) meses</t>
  </si>
  <si>
    <t>Execução de 30 % da obra</t>
  </si>
  <si>
    <t>Apresentação da medição CDHU</t>
  </si>
  <si>
    <t>Execução de 70 % da obra</t>
  </si>
  <si>
    <t>Obra finalizada</t>
  </si>
  <si>
    <t>Desembolso 1ª parcela</t>
  </si>
  <si>
    <t>Desembolso 2ª parcela</t>
  </si>
  <si>
    <t>Recurso Estadual</t>
  </si>
  <si>
    <t>Valor (R$)</t>
  </si>
  <si>
    <t>30% dos recursos</t>
  </si>
  <si>
    <t>70% dos recursos</t>
  </si>
  <si>
    <t>Total (Recurso Estadual + Contrapartida (PM)</t>
  </si>
  <si>
    <t>Recurso próprio (contrapartida PM)</t>
  </si>
  <si>
    <t>Wesley Romer Batista</t>
  </si>
  <si>
    <t>Engº Tsuneo Oda</t>
  </si>
  <si>
    <t>Gestor do Convênio</t>
  </si>
  <si>
    <t>Responsável Técnico do Convênio</t>
  </si>
  <si>
    <t>Prazo de execução da obra =            90 dias</t>
  </si>
  <si>
    <t>Prestação de contas                         da 1ª parcela</t>
  </si>
  <si>
    <t>Canitar, 18 de agosto de 2.017</t>
  </si>
  <si>
    <t xml:space="preserve"> </t>
  </si>
  <si>
    <t>m</t>
  </si>
  <si>
    <t>Execução de calçadas e guias</t>
  </si>
  <si>
    <t>Local: Conjunto Habitacional Canitar A</t>
  </si>
  <si>
    <t>,</t>
  </si>
</sst>
</file>

<file path=xl/styles.xml><?xml version="1.0" encoding="utf-8"?>
<styleSheet xmlns="http://schemas.openxmlformats.org/spreadsheetml/2006/main">
  <numFmts count="5"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  <numFmt numFmtId="165" formatCode="&quot;R$&quot;\ #,##0.00"/>
    <numFmt numFmtId="166" formatCode="#,##0.0000"/>
    <numFmt numFmtId="167" formatCode="&quot;R$&quot;#,##0.00"/>
  </numFmts>
  <fonts count="26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name val="Arial"/>
      <family val="2"/>
    </font>
    <font>
      <sz val="9"/>
      <color indexed="8"/>
      <name val="Arial"/>
      <family val="2"/>
    </font>
    <font>
      <sz val="9"/>
      <color theme="1"/>
      <name val="Calibri"/>
      <family val="2"/>
      <scheme val="minor"/>
    </font>
    <font>
      <b/>
      <sz val="9"/>
      <color theme="0"/>
      <name val="ARIAL"/>
      <family val="2"/>
    </font>
    <font>
      <b/>
      <sz val="9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8"/>
      <color indexed="8"/>
      <name val="Calibri"/>
      <family val="2"/>
      <scheme val="minor"/>
    </font>
    <font>
      <sz val="8"/>
      <color indexed="8"/>
      <name val="Calibri"/>
      <family val="2"/>
      <scheme val="minor"/>
    </font>
    <font>
      <sz val="11"/>
      <color theme="1"/>
      <name val="Arial"/>
      <family val="2"/>
    </font>
    <font>
      <b/>
      <sz val="8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8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>
      <alignment vertical="top"/>
    </xf>
  </cellStyleXfs>
  <cellXfs count="261">
    <xf numFmtId="0" fontId="0" fillId="0" borderId="0" xfId="0"/>
    <xf numFmtId="0" fontId="2" fillId="0" borderId="0" xfId="1" applyFont="1" applyAlignment="1"/>
    <xf numFmtId="0" fontId="11" fillId="0" borderId="0" xfId="1" applyFont="1" applyAlignment="1"/>
    <xf numFmtId="0" fontId="12" fillId="0" borderId="0" xfId="0" applyFont="1"/>
    <xf numFmtId="0" fontId="10" fillId="0" borderId="0" xfId="0" applyFont="1"/>
    <xf numFmtId="0" fontId="0" fillId="0" borderId="8" xfId="0" applyBorder="1"/>
    <xf numFmtId="0" fontId="1" fillId="0" borderId="0" xfId="1">
      <alignment vertical="top"/>
    </xf>
    <xf numFmtId="0" fontId="0" fillId="0" borderId="0" xfId="0" applyFill="1" applyBorder="1"/>
    <xf numFmtId="0" fontId="15" fillId="0" borderId="0" xfId="0" applyFont="1" applyFill="1" applyBorder="1" applyAlignment="1"/>
    <xf numFmtId="0" fontId="13" fillId="0" borderId="0" xfId="0" applyFont="1" applyFill="1" applyBorder="1" applyAlignment="1"/>
    <xf numFmtId="0" fontId="12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5" borderId="4" xfId="1" applyFont="1" applyFill="1" applyBorder="1" applyAlignment="1">
      <alignment vertical="center" wrapText="1"/>
    </xf>
    <xf numFmtId="4" fontId="4" fillId="5" borderId="4" xfId="1" applyNumberFormat="1" applyFont="1" applyFill="1" applyBorder="1" applyAlignment="1">
      <alignment vertical="center" wrapText="1"/>
    </xf>
    <xf numFmtId="0" fontId="4" fillId="5" borderId="4" xfId="1" applyFont="1" applyFill="1" applyBorder="1" applyAlignment="1">
      <alignment vertical="center" wrapText="1" shrinkToFit="1"/>
    </xf>
    <xf numFmtId="0" fontId="4" fillId="5" borderId="3" xfId="1" applyFont="1" applyFill="1" applyBorder="1" applyAlignment="1">
      <alignment vertical="center"/>
    </xf>
    <xf numFmtId="0" fontId="11" fillId="5" borderId="0" xfId="1" applyFont="1" applyFill="1" applyBorder="1" applyAlignment="1"/>
    <xf numFmtId="0" fontId="12" fillId="5" borderId="0" xfId="0" applyFont="1" applyFill="1" applyBorder="1"/>
    <xf numFmtId="0" fontId="22" fillId="0" borderId="0" xfId="0" applyFont="1"/>
    <xf numFmtId="4" fontId="19" fillId="5" borderId="13" xfId="1" applyNumberFormat="1" applyFont="1" applyFill="1" applyBorder="1" applyAlignment="1"/>
    <xf numFmtId="4" fontId="19" fillId="5" borderId="14" xfId="1" applyNumberFormat="1" applyFont="1" applyFill="1" applyBorder="1" applyAlignment="1"/>
    <xf numFmtId="0" fontId="19" fillId="5" borderId="13" xfId="1" applyFont="1" applyFill="1" applyBorder="1" applyAlignment="1"/>
    <xf numFmtId="0" fontId="19" fillId="5" borderId="14" xfId="1" applyFont="1" applyFill="1" applyBorder="1" applyAlignment="1"/>
    <xf numFmtId="4" fontId="19" fillId="5" borderId="15" xfId="1" applyNumberFormat="1" applyFont="1" applyFill="1" applyBorder="1" applyAlignment="1"/>
    <xf numFmtId="4" fontId="19" fillId="5" borderId="16" xfId="1" applyNumberFormat="1" applyFont="1" applyFill="1" applyBorder="1" applyAlignment="1"/>
    <xf numFmtId="4" fontId="19" fillId="5" borderId="17" xfId="1" applyNumberFormat="1" applyFont="1" applyFill="1" applyBorder="1" applyAlignment="1"/>
    <xf numFmtId="164" fontId="19" fillId="5" borderId="16" xfId="1" applyNumberFormat="1" applyFont="1" applyFill="1" applyBorder="1" applyAlignment="1"/>
    <xf numFmtId="164" fontId="19" fillId="5" borderId="17" xfId="1" applyNumberFormat="1" applyFont="1" applyFill="1" applyBorder="1" applyAlignment="1"/>
    <xf numFmtId="9" fontId="19" fillId="5" borderId="18" xfId="1" applyNumberFormat="1" applyFont="1" applyFill="1" applyBorder="1" applyAlignment="1"/>
    <xf numFmtId="9" fontId="19" fillId="5" borderId="19" xfId="1" applyNumberFormat="1" applyFont="1" applyFill="1" applyBorder="1" applyAlignment="1"/>
    <xf numFmtId="0" fontId="19" fillId="5" borderId="19" xfId="1" applyFont="1" applyFill="1" applyBorder="1" applyAlignment="1"/>
    <xf numFmtId="0" fontId="19" fillId="5" borderId="20" xfId="1" applyFont="1" applyFill="1" applyBorder="1" applyAlignment="1"/>
    <xf numFmtId="164" fontId="10" fillId="0" borderId="0" xfId="0" applyNumberFormat="1" applyFont="1"/>
    <xf numFmtId="164" fontId="0" fillId="0" borderId="0" xfId="0" applyNumberFormat="1"/>
    <xf numFmtId="44" fontId="0" fillId="0" borderId="0" xfId="0" applyNumberFormat="1"/>
    <xf numFmtId="44" fontId="1" fillId="0" borderId="0" xfId="1" applyNumberFormat="1">
      <alignment vertical="top"/>
    </xf>
    <xf numFmtId="0" fontId="4" fillId="5" borderId="6" xfId="1" applyFont="1" applyFill="1" applyBorder="1" applyAlignment="1">
      <alignment vertical="center" wrapText="1"/>
    </xf>
    <xf numFmtId="0" fontId="4" fillId="5" borderId="7" xfId="1" applyFont="1" applyFill="1" applyBorder="1" applyAlignment="1">
      <alignment vertical="center" wrapText="1"/>
    </xf>
    <xf numFmtId="0" fontId="3" fillId="5" borderId="6" xfId="1" applyFont="1" applyFill="1" applyBorder="1" applyAlignment="1">
      <alignment vertical="center"/>
    </xf>
    <xf numFmtId="0" fontId="3" fillId="5" borderId="7" xfId="1" applyFont="1" applyFill="1" applyBorder="1" applyAlignment="1">
      <alignment vertical="center"/>
    </xf>
    <xf numFmtId="0" fontId="4" fillId="5" borderId="3" xfId="1" applyFont="1" applyFill="1" applyBorder="1" applyAlignment="1">
      <alignment vertical="center" wrapText="1" shrinkToFit="1"/>
    </xf>
    <xf numFmtId="0" fontId="16" fillId="4" borderId="1" xfId="0" applyFont="1" applyFill="1" applyBorder="1" applyAlignment="1"/>
    <xf numFmtId="0" fontId="4" fillId="6" borderId="0" xfId="1" applyFont="1" applyFill="1" applyBorder="1" applyAlignment="1">
      <alignment vertical="center" wrapText="1" shrinkToFit="1"/>
    </xf>
    <xf numFmtId="44" fontId="4" fillId="6" borderId="0" xfId="1" applyNumberFormat="1" applyFont="1" applyFill="1" applyBorder="1" applyAlignment="1">
      <alignment vertical="center" wrapText="1"/>
    </xf>
    <xf numFmtId="0" fontId="12" fillId="0" borderId="0" xfId="0" applyFont="1" applyAlignment="1"/>
    <xf numFmtId="167" fontId="21" fillId="0" borderId="0" xfId="1" applyNumberFormat="1" applyFont="1" applyFill="1" applyBorder="1" applyAlignment="1">
      <alignment vertical="center" wrapText="1" shrinkToFit="1"/>
    </xf>
    <xf numFmtId="0" fontId="3" fillId="5" borderId="0" xfId="1" applyFont="1" applyFill="1" applyBorder="1" applyAlignment="1">
      <alignment vertical="center" wrapText="1"/>
    </xf>
    <xf numFmtId="0" fontId="3" fillId="5" borderId="0" xfId="1" applyFont="1" applyFill="1" applyBorder="1" applyAlignment="1">
      <alignment vertical="center" wrapText="1" shrinkToFit="1"/>
    </xf>
    <xf numFmtId="0" fontId="4" fillId="5" borderId="0" xfId="1" applyFont="1" applyFill="1" applyBorder="1" applyAlignment="1">
      <alignment vertical="center" wrapText="1"/>
    </xf>
    <xf numFmtId="4" fontId="4" fillId="5" borderId="0" xfId="1" applyNumberFormat="1" applyFont="1" applyFill="1" applyBorder="1" applyAlignment="1">
      <alignment vertical="center" wrapText="1"/>
    </xf>
    <xf numFmtId="0" fontId="4" fillId="5" borderId="0" xfId="1" applyFont="1" applyFill="1" applyBorder="1" applyAlignment="1">
      <alignment vertical="center" wrapText="1" shrinkToFit="1"/>
    </xf>
    <xf numFmtId="164" fontId="21" fillId="5" borderId="0" xfId="1" applyNumberFormat="1" applyFont="1" applyFill="1" applyBorder="1" applyAlignment="1">
      <alignment vertical="center" wrapText="1" shrinkToFit="1"/>
    </xf>
    <xf numFmtId="0" fontId="21" fillId="5" borderId="0" xfId="1" applyFont="1" applyFill="1" applyBorder="1" applyAlignment="1">
      <alignment vertical="center" wrapText="1" shrinkToFit="1"/>
    </xf>
    <xf numFmtId="167" fontId="21" fillId="5" borderId="0" xfId="1" applyNumberFormat="1" applyFont="1" applyFill="1" applyBorder="1" applyAlignment="1">
      <alignment vertical="center" wrapText="1" shrinkToFit="1"/>
    </xf>
    <xf numFmtId="164" fontId="21" fillId="5" borderId="4" xfId="1" applyNumberFormat="1" applyFont="1" applyFill="1" applyBorder="1" applyAlignment="1">
      <alignment vertical="center" wrapText="1" shrinkToFit="1"/>
    </xf>
    <xf numFmtId="0" fontId="21" fillId="5" borderId="4" xfId="1" applyFont="1" applyFill="1" applyBorder="1" applyAlignment="1">
      <alignment vertical="center" wrapText="1" shrinkToFit="1"/>
    </xf>
    <xf numFmtId="167" fontId="21" fillId="5" borderId="4" xfId="1" applyNumberFormat="1" applyFont="1" applyFill="1" applyBorder="1" applyAlignment="1">
      <alignment vertical="center" wrapText="1" shrinkToFit="1"/>
    </xf>
    <xf numFmtId="0" fontId="20" fillId="5" borderId="4" xfId="1" applyFont="1" applyFill="1" applyBorder="1" applyAlignment="1">
      <alignment vertical="center" wrapText="1"/>
    </xf>
    <xf numFmtId="0" fontId="1" fillId="5" borderId="0" xfId="1" applyFill="1">
      <alignment vertical="top"/>
    </xf>
    <xf numFmtId="44" fontId="4" fillId="5" borderId="0" xfId="1" applyNumberFormat="1" applyFont="1" applyFill="1" applyBorder="1" applyAlignment="1">
      <alignment vertical="center" wrapText="1"/>
    </xf>
    <xf numFmtId="0" fontId="4" fillId="5" borderId="0" xfId="1" applyFont="1" applyFill="1" applyBorder="1" applyAlignment="1">
      <alignment vertical="center"/>
    </xf>
    <xf numFmtId="0" fontId="6" fillId="5" borderId="0" xfId="1" applyFont="1" applyFill="1" applyBorder="1" applyAlignment="1">
      <alignment vertical="center" wrapText="1"/>
    </xf>
    <xf numFmtId="0" fontId="7" fillId="5" borderId="0" xfId="0" applyFont="1" applyFill="1" applyBorder="1" applyAlignment="1">
      <alignment vertical="center" wrapText="1"/>
    </xf>
    <xf numFmtId="0" fontId="0" fillId="5" borderId="0" xfId="0" applyFill="1" applyBorder="1"/>
    <xf numFmtId="0" fontId="12" fillId="5" borderId="0" xfId="0" applyFont="1" applyFill="1" applyBorder="1" applyAlignment="1"/>
    <xf numFmtId="0" fontId="0" fillId="5" borderId="0" xfId="0" applyFill="1" applyBorder="1" applyAlignment="1"/>
    <xf numFmtId="44" fontId="10" fillId="0" borderId="0" xfId="0" applyNumberFormat="1" applyFont="1"/>
    <xf numFmtId="0" fontId="4" fillId="5" borderId="3" xfId="1" applyFont="1" applyFill="1" applyBorder="1" applyAlignment="1">
      <alignment horizontal="left" vertical="center" indent="1"/>
    </xf>
    <xf numFmtId="0" fontId="11" fillId="6" borderId="3" xfId="1" applyFont="1" applyFill="1" applyBorder="1" applyAlignment="1">
      <alignment horizontal="center" vertical="center"/>
    </xf>
    <xf numFmtId="0" fontId="11" fillId="6" borderId="4" xfId="1" applyFont="1" applyFill="1" applyBorder="1" applyAlignment="1">
      <alignment horizontal="center" vertical="center"/>
    </xf>
    <xf numFmtId="0" fontId="11" fillId="6" borderId="5" xfId="1" applyFont="1" applyFill="1" applyBorder="1" applyAlignment="1">
      <alignment horizontal="center" vertical="center"/>
    </xf>
    <xf numFmtId="0" fontId="8" fillId="4" borderId="3" xfId="1" applyFont="1" applyFill="1" applyBorder="1" applyAlignment="1">
      <alignment horizontal="center" vertical="center"/>
    </xf>
    <xf numFmtId="0" fontId="8" fillId="4" borderId="4" xfId="1" applyFont="1" applyFill="1" applyBorder="1" applyAlignment="1">
      <alignment horizontal="center" vertical="center"/>
    </xf>
    <xf numFmtId="0" fontId="8" fillId="4" borderId="5" xfId="1" applyFont="1" applyFill="1" applyBorder="1" applyAlignment="1">
      <alignment horizontal="center" vertical="center"/>
    </xf>
    <xf numFmtId="0" fontId="3" fillId="5" borderId="4" xfId="1" applyFont="1" applyFill="1" applyBorder="1" applyAlignment="1">
      <alignment horizontal="left" vertical="center" shrinkToFit="1"/>
    </xf>
    <xf numFmtId="0" fontId="3" fillId="5" borderId="5" xfId="1" applyFont="1" applyFill="1" applyBorder="1" applyAlignment="1">
      <alignment horizontal="left" vertical="center" shrinkToFit="1"/>
    </xf>
    <xf numFmtId="0" fontId="3" fillId="5" borderId="3" xfId="1" applyFont="1" applyFill="1" applyBorder="1" applyAlignment="1">
      <alignment horizontal="left" vertical="center" shrinkToFit="1"/>
    </xf>
    <xf numFmtId="0" fontId="4" fillId="5" borderId="3" xfId="1" applyFont="1" applyFill="1" applyBorder="1" applyAlignment="1">
      <alignment horizontal="left" vertical="center" indent="1"/>
    </xf>
    <xf numFmtId="0" fontId="4" fillId="5" borderId="4" xfId="1" applyFont="1" applyFill="1" applyBorder="1" applyAlignment="1">
      <alignment horizontal="left" vertical="center" indent="1"/>
    </xf>
    <xf numFmtId="0" fontId="4" fillId="5" borderId="5" xfId="1" applyFont="1" applyFill="1" applyBorder="1" applyAlignment="1">
      <alignment horizontal="left" vertical="center" indent="1"/>
    </xf>
    <xf numFmtId="0" fontId="4" fillId="5" borderId="4" xfId="1" applyFont="1" applyFill="1" applyBorder="1" applyAlignment="1">
      <alignment horizontal="left" vertical="center" shrinkToFit="1"/>
    </xf>
    <xf numFmtId="0" fontId="4" fillId="5" borderId="5" xfId="1" applyFont="1" applyFill="1" applyBorder="1" applyAlignment="1">
      <alignment horizontal="left" vertical="center" shrinkToFit="1"/>
    </xf>
    <xf numFmtId="0" fontId="4" fillId="5" borderId="6" xfId="1" applyFont="1" applyFill="1" applyBorder="1" applyAlignment="1">
      <alignment horizontal="left" vertical="center" wrapText="1" indent="1"/>
    </xf>
    <xf numFmtId="0" fontId="4" fillId="5" borderId="1" xfId="1" applyFont="1" applyFill="1" applyBorder="1" applyAlignment="1">
      <alignment horizontal="left" vertical="center" wrapText="1" indent="1"/>
    </xf>
    <xf numFmtId="0" fontId="4" fillId="5" borderId="2" xfId="1" applyFont="1" applyFill="1" applyBorder="1" applyAlignment="1">
      <alignment horizontal="left" vertical="center" wrapText="1" indent="1"/>
    </xf>
    <xf numFmtId="0" fontId="4" fillId="5" borderId="7" xfId="1" applyFont="1" applyFill="1" applyBorder="1" applyAlignment="1">
      <alignment horizontal="left" vertical="center" wrapText="1" indent="1"/>
    </xf>
    <xf numFmtId="0" fontId="4" fillId="5" borderId="8" xfId="1" applyFont="1" applyFill="1" applyBorder="1" applyAlignment="1">
      <alignment horizontal="left" vertical="center" wrapText="1" indent="1"/>
    </xf>
    <xf numFmtId="0" fontId="4" fillId="5" borderId="9" xfId="1" applyFont="1" applyFill="1" applyBorder="1" applyAlignment="1">
      <alignment horizontal="left" vertical="center" wrapText="1" indent="1"/>
    </xf>
    <xf numFmtId="0" fontId="4" fillId="5" borderId="1" xfId="1" applyFont="1" applyFill="1" applyBorder="1" applyAlignment="1">
      <alignment horizontal="left" vertical="center" shrinkToFit="1"/>
    </xf>
    <xf numFmtId="0" fontId="4" fillId="5" borderId="2" xfId="1" applyFont="1" applyFill="1" applyBorder="1" applyAlignment="1">
      <alignment horizontal="left" vertical="center" shrinkToFit="1"/>
    </xf>
    <xf numFmtId="0" fontId="4" fillId="5" borderId="8" xfId="1" applyFont="1" applyFill="1" applyBorder="1" applyAlignment="1">
      <alignment horizontal="left" vertical="center" shrinkToFit="1"/>
    </xf>
    <xf numFmtId="0" fontId="4" fillId="5" borderId="9" xfId="1" applyFont="1" applyFill="1" applyBorder="1" applyAlignment="1">
      <alignment horizontal="left" vertical="center" shrinkToFit="1"/>
    </xf>
    <xf numFmtId="0" fontId="3" fillId="5" borderId="6" xfId="1" applyFont="1" applyFill="1" applyBorder="1" applyAlignment="1">
      <alignment horizontal="left" vertical="center" indent="1"/>
    </xf>
    <xf numFmtId="0" fontId="3" fillId="5" borderId="1" xfId="1" applyFont="1" applyFill="1" applyBorder="1" applyAlignment="1">
      <alignment horizontal="left" vertical="center" indent="1"/>
    </xf>
    <xf numFmtId="0" fontId="3" fillId="5" borderId="2" xfId="1" applyFont="1" applyFill="1" applyBorder="1" applyAlignment="1">
      <alignment horizontal="left" vertical="center" indent="1"/>
    </xf>
    <xf numFmtId="0" fontId="3" fillId="5" borderId="7" xfId="1" applyFont="1" applyFill="1" applyBorder="1" applyAlignment="1">
      <alignment horizontal="left" vertical="center" indent="1"/>
    </xf>
    <xf numFmtId="0" fontId="3" fillId="5" borderId="8" xfId="1" applyFont="1" applyFill="1" applyBorder="1" applyAlignment="1">
      <alignment horizontal="left" vertical="center" indent="1"/>
    </xf>
    <xf numFmtId="0" fontId="3" fillId="5" borderId="9" xfId="1" applyFont="1" applyFill="1" applyBorder="1" applyAlignment="1">
      <alignment horizontal="left" vertical="center" indent="1"/>
    </xf>
    <xf numFmtId="0" fontId="4" fillId="5" borderId="1" xfId="1" applyFont="1" applyFill="1" applyBorder="1" applyAlignment="1">
      <alignment horizontal="left" vertical="center" wrapText="1" shrinkToFit="1"/>
    </xf>
    <xf numFmtId="0" fontId="4" fillId="5" borderId="2" xfId="1" applyFont="1" applyFill="1" applyBorder="1" applyAlignment="1">
      <alignment horizontal="left" vertical="center" wrapText="1" shrinkToFit="1"/>
    </xf>
    <xf numFmtId="0" fontId="4" fillId="5" borderId="8" xfId="1" applyFont="1" applyFill="1" applyBorder="1" applyAlignment="1">
      <alignment horizontal="left" vertical="center" wrapText="1" shrinkToFit="1"/>
    </xf>
    <xf numFmtId="0" fontId="4" fillId="5" borderId="9" xfId="1" applyFont="1" applyFill="1" applyBorder="1" applyAlignment="1">
      <alignment horizontal="left" vertical="center" wrapText="1" shrinkToFit="1"/>
    </xf>
    <xf numFmtId="0" fontId="9" fillId="6" borderId="3" xfId="1" applyFont="1" applyFill="1" applyBorder="1" applyAlignment="1">
      <alignment horizontal="center" vertical="center" wrapText="1"/>
    </xf>
    <xf numFmtId="0" fontId="9" fillId="6" borderId="4" xfId="1" applyFont="1" applyFill="1" applyBorder="1" applyAlignment="1">
      <alignment horizontal="center" vertical="center" wrapText="1"/>
    </xf>
    <xf numFmtId="0" fontId="9" fillId="6" borderId="5" xfId="1" applyFont="1" applyFill="1" applyBorder="1" applyAlignment="1">
      <alignment horizontal="center" vertical="center" wrapText="1"/>
    </xf>
    <xf numFmtId="0" fontId="18" fillId="0" borderId="10" xfId="1" applyFont="1" applyFill="1" applyBorder="1" applyAlignment="1">
      <alignment horizontal="center" vertical="center"/>
    </xf>
    <xf numFmtId="0" fontId="18" fillId="0" borderId="10" xfId="1" applyFont="1" applyFill="1" applyBorder="1" applyAlignment="1">
      <alignment horizontal="center" vertical="center" wrapText="1"/>
    </xf>
    <xf numFmtId="4" fontId="19" fillId="5" borderId="12" xfId="1" applyNumberFormat="1" applyFont="1" applyFill="1" applyBorder="1" applyAlignment="1">
      <alignment horizontal="right"/>
    </xf>
    <xf numFmtId="4" fontId="19" fillId="5" borderId="13" xfId="1" applyNumberFormat="1" applyFont="1" applyFill="1" applyBorder="1" applyAlignment="1">
      <alignment horizontal="right"/>
    </xf>
    <xf numFmtId="164" fontId="19" fillId="5" borderId="16" xfId="1" applyNumberFormat="1" applyFont="1" applyFill="1" applyBorder="1" applyAlignment="1">
      <alignment horizontal="right"/>
    </xf>
    <xf numFmtId="0" fontId="19" fillId="5" borderId="19" xfId="1" applyFont="1" applyFill="1" applyBorder="1" applyAlignment="1">
      <alignment horizontal="right"/>
    </xf>
    <xf numFmtId="49" fontId="18" fillId="0" borderId="10" xfId="1" applyNumberFormat="1" applyFont="1" applyFill="1" applyBorder="1" applyAlignment="1">
      <alignment horizontal="center" vertical="center"/>
    </xf>
    <xf numFmtId="0" fontId="18" fillId="0" borderId="10" xfId="1" applyFont="1" applyFill="1" applyBorder="1" applyAlignment="1">
      <alignment horizontal="left" vertical="center" wrapText="1"/>
    </xf>
    <xf numFmtId="44" fontId="7" fillId="0" borderId="16" xfId="0" applyNumberFormat="1" applyFont="1" applyBorder="1" applyAlignment="1">
      <alignment horizontal="right"/>
    </xf>
    <xf numFmtId="0" fontId="3" fillId="0" borderId="1" xfId="1" applyFont="1" applyFill="1" applyBorder="1" applyAlignment="1">
      <alignment horizontal="center" vertical="center" wrapText="1" shrinkToFit="1"/>
    </xf>
    <xf numFmtId="0" fontId="3" fillId="0" borderId="8" xfId="1" applyFont="1" applyFill="1" applyBorder="1" applyAlignment="1">
      <alignment horizontal="center" vertical="center" wrapText="1" shrinkToFit="1"/>
    </xf>
    <xf numFmtId="0" fontId="21" fillId="0" borderId="8" xfId="1" applyFont="1" applyFill="1" applyBorder="1" applyAlignment="1">
      <alignment horizontal="center" vertical="center" wrapText="1" shrinkToFit="1"/>
    </xf>
    <xf numFmtId="0" fontId="4" fillId="6" borderId="1" xfId="1" applyFont="1" applyFill="1" applyBorder="1" applyAlignment="1">
      <alignment horizontal="center" vertical="center" wrapText="1" shrinkToFit="1"/>
    </xf>
    <xf numFmtId="164" fontId="24" fillId="4" borderId="1" xfId="0" applyNumberFormat="1" applyFont="1" applyFill="1" applyBorder="1" applyAlignment="1">
      <alignment horizontal="center"/>
    </xf>
    <xf numFmtId="0" fontId="24" fillId="4" borderId="1" xfId="0" applyFont="1" applyFill="1" applyBorder="1" applyAlignment="1">
      <alignment horizontal="center"/>
    </xf>
    <xf numFmtId="0" fontId="4" fillId="6" borderId="3" xfId="1" applyFont="1" applyFill="1" applyBorder="1" applyAlignment="1">
      <alignment horizontal="center" vertical="center" wrapText="1"/>
    </xf>
    <xf numFmtId="0" fontId="4" fillId="6" borderId="4" xfId="1" applyFont="1" applyFill="1" applyBorder="1" applyAlignment="1">
      <alignment horizontal="center" vertical="center" wrapText="1"/>
    </xf>
    <xf numFmtId="0" fontId="4" fillId="6" borderId="5" xfId="1" applyFont="1" applyFill="1" applyBorder="1" applyAlignment="1">
      <alignment horizontal="center" vertical="center" wrapText="1"/>
    </xf>
    <xf numFmtId="0" fontId="25" fillId="7" borderId="3" xfId="1" applyFont="1" applyFill="1" applyBorder="1" applyAlignment="1">
      <alignment horizontal="center" vertical="center" wrapText="1"/>
    </xf>
    <xf numFmtId="0" fontId="25" fillId="7" borderId="4" xfId="1" applyFont="1" applyFill="1" applyBorder="1" applyAlignment="1">
      <alignment horizontal="center" vertical="center" wrapText="1"/>
    </xf>
    <xf numFmtId="0" fontId="25" fillId="7" borderId="5" xfId="1" applyFont="1" applyFill="1" applyBorder="1" applyAlignment="1">
      <alignment horizontal="center" vertical="center" wrapText="1"/>
    </xf>
    <xf numFmtId="0" fontId="25" fillId="7" borderId="3" xfId="1" applyFont="1" applyFill="1" applyBorder="1" applyAlignment="1">
      <alignment horizontal="center" vertical="center" wrapText="1" shrinkToFit="1"/>
    </xf>
    <xf numFmtId="0" fontId="25" fillId="7" borderId="4" xfId="1" applyFont="1" applyFill="1" applyBorder="1" applyAlignment="1">
      <alignment horizontal="center" vertical="center" wrapText="1" shrinkToFit="1"/>
    </xf>
    <xf numFmtId="0" fontId="25" fillId="7" borderId="5" xfId="1" applyFont="1" applyFill="1" applyBorder="1" applyAlignment="1">
      <alignment horizontal="center" vertical="center" wrapText="1" shrinkToFit="1"/>
    </xf>
    <xf numFmtId="0" fontId="25" fillId="7" borderId="6" xfId="1" applyFont="1" applyFill="1" applyBorder="1" applyAlignment="1">
      <alignment horizontal="center" vertical="center" wrapText="1" shrinkToFit="1"/>
    </xf>
    <xf numFmtId="0" fontId="25" fillId="7" borderId="1" xfId="1" applyFont="1" applyFill="1" applyBorder="1" applyAlignment="1">
      <alignment horizontal="center" vertical="center" wrapText="1" shrinkToFit="1"/>
    </xf>
    <xf numFmtId="0" fontId="25" fillId="7" borderId="2" xfId="1" applyFont="1" applyFill="1" applyBorder="1" applyAlignment="1">
      <alignment horizontal="center" vertical="center" wrapText="1" shrinkToFit="1"/>
    </xf>
    <xf numFmtId="0" fontId="25" fillId="7" borderId="21" xfId="1" applyFont="1" applyFill="1" applyBorder="1" applyAlignment="1">
      <alignment horizontal="center" vertical="center" wrapText="1" shrinkToFit="1"/>
    </xf>
    <xf numFmtId="0" fontId="25" fillId="7" borderId="0" xfId="1" applyFont="1" applyFill="1" applyBorder="1" applyAlignment="1">
      <alignment horizontal="center" vertical="center" wrapText="1" shrinkToFit="1"/>
    </xf>
    <xf numFmtId="0" fontId="25" fillId="7" borderId="11" xfId="1" applyFont="1" applyFill="1" applyBorder="1" applyAlignment="1">
      <alignment horizontal="center" vertical="center" wrapText="1" shrinkToFit="1"/>
    </xf>
    <xf numFmtId="0" fontId="25" fillId="7" borderId="7" xfId="1" applyFont="1" applyFill="1" applyBorder="1" applyAlignment="1">
      <alignment horizontal="center" vertical="center" wrapText="1" shrinkToFit="1"/>
    </xf>
    <xf numFmtId="0" fontId="25" fillId="7" borderId="8" xfId="1" applyFont="1" applyFill="1" applyBorder="1" applyAlignment="1">
      <alignment horizontal="center" vertical="center" wrapText="1" shrinkToFit="1"/>
    </xf>
    <xf numFmtId="0" fontId="25" fillId="7" borderId="9" xfId="1" applyFont="1" applyFill="1" applyBorder="1" applyAlignment="1">
      <alignment horizontal="center" vertical="center" wrapText="1" shrinkToFit="1"/>
    </xf>
    <xf numFmtId="0" fontId="25" fillId="7" borderId="6" xfId="1" applyFont="1" applyFill="1" applyBorder="1" applyAlignment="1">
      <alignment horizontal="center" vertical="center" wrapText="1"/>
    </xf>
    <xf numFmtId="0" fontId="25" fillId="7" borderId="1" xfId="1" applyFont="1" applyFill="1" applyBorder="1" applyAlignment="1">
      <alignment horizontal="center" vertical="center" wrapText="1"/>
    </xf>
    <xf numFmtId="0" fontId="25" fillId="7" borderId="2" xfId="1" applyFont="1" applyFill="1" applyBorder="1" applyAlignment="1">
      <alignment horizontal="center" vertical="center" wrapText="1"/>
    </xf>
    <xf numFmtId="0" fontId="25" fillId="7" borderId="7" xfId="1" applyFont="1" applyFill="1" applyBorder="1" applyAlignment="1">
      <alignment horizontal="center" vertical="center" wrapText="1"/>
    </xf>
    <xf numFmtId="0" fontId="25" fillId="7" borderId="8" xfId="1" applyFont="1" applyFill="1" applyBorder="1" applyAlignment="1">
      <alignment horizontal="center" vertical="center" wrapText="1"/>
    </xf>
    <xf numFmtId="0" fontId="25" fillId="7" borderId="9" xfId="1" applyFont="1" applyFill="1" applyBorder="1" applyAlignment="1">
      <alignment horizontal="center" vertical="center" wrapText="1"/>
    </xf>
    <xf numFmtId="0" fontId="21" fillId="0" borderId="6" xfId="1" applyFont="1" applyFill="1" applyBorder="1" applyAlignment="1">
      <alignment horizontal="center" vertical="center" wrapText="1" shrinkToFit="1"/>
    </xf>
    <xf numFmtId="0" fontId="21" fillId="0" borderId="1" xfId="1" applyFont="1" applyFill="1" applyBorder="1" applyAlignment="1">
      <alignment horizontal="center" vertical="center" wrapText="1" shrinkToFit="1"/>
    </xf>
    <xf numFmtId="0" fontId="21" fillId="0" borderId="2" xfId="1" applyFont="1" applyFill="1" applyBorder="1" applyAlignment="1">
      <alignment horizontal="center" vertical="center" wrapText="1" shrinkToFit="1"/>
    </xf>
    <xf numFmtId="0" fontId="21" fillId="0" borderId="7" xfId="1" applyFont="1" applyFill="1" applyBorder="1" applyAlignment="1">
      <alignment horizontal="center" vertical="center" wrapText="1" shrinkToFit="1"/>
    </xf>
    <xf numFmtId="0" fontId="21" fillId="0" borderId="9" xfId="1" applyFont="1" applyFill="1" applyBorder="1" applyAlignment="1">
      <alignment horizontal="center" vertical="center" wrapText="1" shrinkToFit="1"/>
    </xf>
    <xf numFmtId="0" fontId="23" fillId="7" borderId="16" xfId="1" applyFont="1" applyFill="1" applyBorder="1" applyAlignment="1">
      <alignment horizontal="center" vertical="center" wrapText="1"/>
    </xf>
    <xf numFmtId="0" fontId="23" fillId="7" borderId="16" xfId="1" applyFont="1" applyFill="1" applyBorder="1" applyAlignment="1">
      <alignment horizontal="center" vertical="center" wrapText="1" shrinkToFit="1"/>
    </xf>
    <xf numFmtId="9" fontId="23" fillId="7" borderId="16" xfId="1" applyNumberFormat="1" applyFont="1" applyFill="1" applyBorder="1" applyAlignment="1">
      <alignment horizontal="center" vertical="center" wrapText="1" shrinkToFit="1"/>
    </xf>
    <xf numFmtId="0" fontId="21" fillId="5" borderId="0" xfId="1" applyFont="1" applyFill="1" applyBorder="1" applyAlignment="1">
      <alignment horizontal="center" vertical="center" wrapText="1"/>
    </xf>
    <xf numFmtId="164" fontId="17" fillId="5" borderId="0" xfId="1" applyNumberFormat="1" applyFont="1" applyFill="1" applyBorder="1" applyAlignment="1">
      <alignment horizontal="right"/>
    </xf>
    <xf numFmtId="0" fontId="13" fillId="5" borderId="0" xfId="0" applyFont="1" applyFill="1" applyBorder="1" applyAlignment="1">
      <alignment horizontal="center"/>
    </xf>
    <xf numFmtId="0" fontId="7" fillId="5" borderId="0" xfId="0" applyFont="1" applyFill="1" applyBorder="1" applyAlignment="1">
      <alignment horizontal="center"/>
    </xf>
    <xf numFmtId="0" fontId="21" fillId="5" borderId="4" xfId="1" applyFont="1" applyFill="1" applyBorder="1" applyAlignment="1">
      <alignment horizontal="center" vertical="center" wrapText="1"/>
    </xf>
    <xf numFmtId="164" fontId="17" fillId="5" borderId="4" xfId="1" applyNumberFormat="1" applyFont="1" applyFill="1" applyBorder="1" applyAlignment="1">
      <alignment horizontal="right"/>
    </xf>
    <xf numFmtId="0" fontId="15" fillId="5" borderId="1" xfId="0" applyFont="1" applyFill="1" applyBorder="1" applyAlignment="1">
      <alignment horizontal="center" vertical="top"/>
    </xf>
    <xf numFmtId="0" fontId="15" fillId="5" borderId="1" xfId="0" applyFont="1" applyFill="1" applyBorder="1" applyAlignment="1">
      <alignment horizontal="center"/>
    </xf>
    <xf numFmtId="44" fontId="4" fillId="0" borderId="3" xfId="1" applyNumberFormat="1" applyFont="1" applyBorder="1" applyAlignment="1">
      <alignment horizontal="center" vertical="center" wrapText="1"/>
    </xf>
    <xf numFmtId="44" fontId="4" fillId="0" borderId="4" xfId="1" applyNumberFormat="1" applyFont="1" applyBorder="1" applyAlignment="1">
      <alignment horizontal="center" vertical="center" wrapText="1"/>
    </xf>
    <xf numFmtId="44" fontId="4" fillId="0" borderId="5" xfId="1" applyNumberFormat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4" fontId="4" fillId="0" borderId="3" xfId="1" applyNumberFormat="1" applyFont="1" applyBorder="1" applyAlignment="1">
      <alignment horizontal="right" wrapText="1" indent="1"/>
    </xf>
    <xf numFmtId="4" fontId="4" fillId="0" borderId="4" xfId="1" applyNumberFormat="1" applyFont="1" applyBorder="1" applyAlignment="1">
      <alignment horizontal="right" wrapText="1" indent="1"/>
    </xf>
    <xf numFmtId="4" fontId="4" fillId="0" borderId="5" xfId="1" applyNumberFormat="1" applyFont="1" applyBorder="1" applyAlignment="1">
      <alignment horizontal="right" wrapText="1" indent="1"/>
    </xf>
    <xf numFmtId="0" fontId="4" fillId="0" borderId="3" xfId="1" applyFont="1" applyBorder="1" applyAlignment="1">
      <alignment horizontal="left" vertical="center" wrapText="1" shrinkToFit="1"/>
    </xf>
    <xf numFmtId="0" fontId="4" fillId="0" borderId="4" xfId="1" applyFont="1" applyBorder="1" applyAlignment="1">
      <alignment horizontal="left" vertical="center" wrapText="1" shrinkToFit="1"/>
    </xf>
    <xf numFmtId="0" fontId="4" fillId="0" borderId="5" xfId="1" applyFont="1" applyBorder="1" applyAlignment="1">
      <alignment horizontal="left" vertical="center" wrapText="1" shrinkToFit="1"/>
    </xf>
    <xf numFmtId="0" fontId="4" fillId="0" borderId="3" xfId="1" applyFont="1" applyBorder="1" applyAlignment="1">
      <alignment horizontal="center" vertical="center" wrapText="1" shrinkToFit="1"/>
    </xf>
    <xf numFmtId="0" fontId="4" fillId="0" borderId="4" xfId="1" applyFont="1" applyBorder="1" applyAlignment="1">
      <alignment horizontal="center" vertical="center" wrapText="1" shrinkToFit="1"/>
    </xf>
    <xf numFmtId="0" fontId="4" fillId="0" borderId="5" xfId="1" applyFont="1" applyBorder="1" applyAlignment="1">
      <alignment horizontal="center" vertical="center" wrapText="1" shrinkToFit="1"/>
    </xf>
    <xf numFmtId="44" fontId="4" fillId="0" borderId="6" xfId="1" applyNumberFormat="1" applyFont="1" applyBorder="1" applyAlignment="1">
      <alignment horizontal="center" vertical="center" wrapText="1"/>
    </xf>
    <xf numFmtId="44" fontId="4" fillId="0" borderId="1" xfId="1" applyNumberFormat="1" applyFont="1" applyBorder="1" applyAlignment="1">
      <alignment horizontal="center" vertical="center" wrapText="1"/>
    </xf>
    <xf numFmtId="44" fontId="4" fillId="0" borderId="2" xfId="1" applyNumberFormat="1" applyFont="1" applyBorder="1" applyAlignment="1">
      <alignment horizontal="center" vertical="center" wrapText="1"/>
    </xf>
    <xf numFmtId="44" fontId="4" fillId="0" borderId="7" xfId="1" applyNumberFormat="1" applyFont="1" applyBorder="1" applyAlignment="1">
      <alignment horizontal="center" vertical="center" wrapText="1"/>
    </xf>
    <xf numFmtId="44" fontId="4" fillId="0" borderId="8" xfId="1" applyNumberFormat="1" applyFont="1" applyBorder="1" applyAlignment="1">
      <alignment horizontal="center" vertical="center" wrapText="1"/>
    </xf>
    <xf numFmtId="44" fontId="4" fillId="0" borderId="9" xfId="1" applyNumberFormat="1" applyFont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right" vertical="center" wrapText="1" indent="1"/>
    </xf>
    <xf numFmtId="0" fontId="3" fillId="3" borderId="4" xfId="1" applyFont="1" applyFill="1" applyBorder="1" applyAlignment="1">
      <alignment horizontal="right" vertical="center" wrapText="1" indent="1"/>
    </xf>
    <xf numFmtId="0" fontId="3" fillId="3" borderId="5" xfId="1" applyFont="1" applyFill="1" applyBorder="1" applyAlignment="1">
      <alignment horizontal="right" vertical="center" wrapText="1" indent="1"/>
    </xf>
    <xf numFmtId="44" fontId="9" fillId="3" borderId="3" xfId="1" applyNumberFormat="1" applyFont="1" applyFill="1" applyBorder="1" applyAlignment="1">
      <alignment horizontal="center" vertical="center"/>
    </xf>
    <xf numFmtId="44" fontId="9" fillId="3" borderId="4" xfId="1" applyNumberFormat="1" applyFont="1" applyFill="1" applyBorder="1" applyAlignment="1">
      <alignment horizontal="center" vertical="center"/>
    </xf>
    <xf numFmtId="44" fontId="9" fillId="3" borderId="5" xfId="1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5" fillId="0" borderId="1" xfId="0" applyFont="1" applyBorder="1" applyAlignment="1">
      <alignment horizontal="center"/>
    </xf>
    <xf numFmtId="0" fontId="8" fillId="2" borderId="3" xfId="1" applyFont="1" applyFill="1" applyBorder="1" applyAlignment="1">
      <alignment horizontal="center" vertical="center"/>
    </xf>
    <xf numFmtId="0" fontId="8" fillId="2" borderId="4" xfId="1" applyFont="1" applyFill="1" applyBorder="1" applyAlignment="1">
      <alignment horizontal="center" vertical="center"/>
    </xf>
    <xf numFmtId="0" fontId="8" fillId="2" borderId="5" xfId="1" applyFont="1" applyFill="1" applyBorder="1" applyAlignment="1">
      <alignment horizontal="center" vertical="center"/>
    </xf>
    <xf numFmtId="166" fontId="5" fillId="3" borderId="3" xfId="1" applyNumberFormat="1" applyFont="1" applyFill="1" applyBorder="1" applyAlignment="1">
      <alignment horizontal="center" vertical="center" wrapText="1"/>
    </xf>
    <xf numFmtId="166" fontId="5" fillId="3" borderId="4" xfId="1" applyNumberFormat="1" applyFont="1" applyFill="1" applyBorder="1" applyAlignment="1">
      <alignment horizontal="center" vertical="center" wrapText="1"/>
    </xf>
    <xf numFmtId="166" fontId="5" fillId="3" borderId="5" xfId="1" applyNumberFormat="1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 wrapText="1" shrinkToFit="1"/>
    </xf>
    <xf numFmtId="0" fontId="3" fillId="3" borderId="4" xfId="1" applyFont="1" applyFill="1" applyBorder="1" applyAlignment="1">
      <alignment horizontal="center" vertical="center" wrapText="1" shrinkToFit="1"/>
    </xf>
    <xf numFmtId="0" fontId="3" fillId="3" borderId="5" xfId="1" applyFont="1" applyFill="1" applyBorder="1" applyAlignment="1">
      <alignment horizontal="center" vertical="center" wrapText="1" shrinkToFit="1"/>
    </xf>
    <xf numFmtId="165" fontId="5" fillId="3" borderId="3" xfId="1" applyNumberFormat="1" applyFont="1" applyFill="1" applyBorder="1" applyAlignment="1">
      <alignment horizontal="center" vertical="center" wrapText="1"/>
    </xf>
    <xf numFmtId="165" fontId="5" fillId="3" borderId="4" xfId="1" applyNumberFormat="1" applyFont="1" applyFill="1" applyBorder="1" applyAlignment="1">
      <alignment horizontal="center" vertical="center" wrapText="1"/>
    </xf>
    <xf numFmtId="165" fontId="5" fillId="3" borderId="5" xfId="1" applyNumberFormat="1" applyFont="1" applyFill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4" fontId="4" fillId="0" borderId="6" xfId="1" applyNumberFormat="1" applyFont="1" applyBorder="1" applyAlignment="1">
      <alignment horizontal="right" vertical="center" wrapText="1" indent="1"/>
    </xf>
    <xf numFmtId="4" fontId="4" fillId="0" borderId="1" xfId="1" applyNumberFormat="1" applyFont="1" applyBorder="1" applyAlignment="1">
      <alignment horizontal="right" vertical="center" wrapText="1" indent="1"/>
    </xf>
    <xf numFmtId="4" fontId="4" fillId="0" borderId="2" xfId="1" applyNumberFormat="1" applyFont="1" applyBorder="1" applyAlignment="1">
      <alignment horizontal="right" vertical="center" wrapText="1" indent="1"/>
    </xf>
    <xf numFmtId="4" fontId="4" fillId="0" borderId="7" xfId="1" applyNumberFormat="1" applyFont="1" applyBorder="1" applyAlignment="1">
      <alignment horizontal="right" vertical="center" wrapText="1" indent="1"/>
    </xf>
    <xf numFmtId="4" fontId="4" fillId="0" borderId="8" xfId="1" applyNumberFormat="1" applyFont="1" applyBorder="1" applyAlignment="1">
      <alignment horizontal="right" vertical="center" wrapText="1" indent="1"/>
    </xf>
    <xf numFmtId="4" fontId="4" fillId="0" borderId="9" xfId="1" applyNumberFormat="1" applyFont="1" applyBorder="1" applyAlignment="1">
      <alignment horizontal="right" vertical="center" wrapText="1" indent="1"/>
    </xf>
    <xf numFmtId="0" fontId="0" fillId="0" borderId="4" xfId="0" applyBorder="1"/>
    <xf numFmtId="0" fontId="0" fillId="0" borderId="5" xfId="0" applyBorder="1"/>
    <xf numFmtId="0" fontId="3" fillId="3" borderId="3" xfId="1" applyFont="1" applyFill="1" applyBorder="1" applyAlignment="1">
      <alignment horizontal="left" vertical="center" wrapText="1" shrinkToFit="1"/>
    </xf>
    <xf numFmtId="0" fontId="3" fillId="3" borderId="4" xfId="1" applyFont="1" applyFill="1" applyBorder="1" applyAlignment="1">
      <alignment horizontal="left" vertical="center" wrapText="1" shrinkToFit="1"/>
    </xf>
    <xf numFmtId="0" fontId="3" fillId="3" borderId="5" xfId="1" applyFont="1" applyFill="1" applyBorder="1" applyAlignment="1">
      <alignment horizontal="left" vertical="center" wrapText="1" shrinkToFit="1"/>
    </xf>
    <xf numFmtId="0" fontId="4" fillId="0" borderId="6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 wrapText="1" shrinkToFit="1"/>
    </xf>
    <xf numFmtId="0" fontId="4" fillId="0" borderId="1" xfId="1" applyFont="1" applyBorder="1" applyAlignment="1">
      <alignment horizontal="center" vertical="center" wrapText="1" shrinkToFit="1"/>
    </xf>
    <xf numFmtId="0" fontId="4" fillId="0" borderId="2" xfId="1" applyFont="1" applyBorder="1" applyAlignment="1">
      <alignment horizontal="center" vertical="center" wrapText="1" shrinkToFit="1"/>
    </xf>
    <xf numFmtId="0" fontId="4" fillId="0" borderId="7" xfId="1" applyFont="1" applyBorder="1" applyAlignment="1">
      <alignment horizontal="center" vertical="center" wrapText="1" shrinkToFit="1"/>
    </xf>
    <xf numFmtId="0" fontId="4" fillId="0" borderId="8" xfId="1" applyFont="1" applyBorder="1" applyAlignment="1">
      <alignment horizontal="center" vertical="center" wrapText="1" shrinkToFit="1"/>
    </xf>
    <xf numFmtId="0" fontId="4" fillId="0" borderId="9" xfId="1" applyFont="1" applyBorder="1" applyAlignment="1">
      <alignment horizontal="center" vertical="center" wrapText="1" shrinkToFit="1"/>
    </xf>
    <xf numFmtId="0" fontId="4" fillId="0" borderId="6" xfId="1" applyFont="1" applyBorder="1" applyAlignment="1">
      <alignment horizontal="left" vertical="center" wrapText="1" shrinkToFit="1"/>
    </xf>
    <xf numFmtId="0" fontId="4" fillId="0" borderId="1" xfId="1" applyFont="1" applyBorder="1" applyAlignment="1">
      <alignment horizontal="left" vertical="center" wrapText="1" shrinkToFit="1"/>
    </xf>
    <xf numFmtId="0" fontId="4" fillId="0" borderId="2" xfId="1" applyFont="1" applyBorder="1" applyAlignment="1">
      <alignment horizontal="left" vertical="center" wrapText="1" shrinkToFit="1"/>
    </xf>
    <xf numFmtId="0" fontId="4" fillId="0" borderId="7" xfId="1" applyFont="1" applyBorder="1" applyAlignment="1">
      <alignment horizontal="left" vertical="center" wrapText="1" shrinkToFit="1"/>
    </xf>
    <xf numFmtId="0" fontId="4" fillId="0" borderId="8" xfId="1" applyFont="1" applyBorder="1" applyAlignment="1">
      <alignment horizontal="left" vertical="center" wrapText="1" shrinkToFit="1"/>
    </xf>
    <xf numFmtId="0" fontId="4" fillId="0" borderId="9" xfId="1" applyFont="1" applyBorder="1" applyAlignment="1">
      <alignment horizontal="left" vertical="center" wrapText="1" shrinkToFit="1"/>
    </xf>
    <xf numFmtId="0" fontId="5" fillId="3" borderId="3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0" fontId="5" fillId="3" borderId="5" xfId="1" applyFont="1" applyFill="1" applyBorder="1" applyAlignment="1">
      <alignment horizontal="center" vertical="center" wrapText="1"/>
    </xf>
    <xf numFmtId="4" fontId="4" fillId="5" borderId="3" xfId="1" applyNumberFormat="1" applyFont="1" applyFill="1" applyBorder="1" applyAlignment="1">
      <alignment horizontal="right" wrapText="1" indent="1"/>
    </xf>
    <xf numFmtId="4" fontId="4" fillId="5" borderId="4" xfId="1" applyNumberFormat="1" applyFont="1" applyFill="1" applyBorder="1" applyAlignment="1">
      <alignment horizontal="right" wrapText="1" indent="1"/>
    </xf>
    <xf numFmtId="4" fontId="4" fillId="5" borderId="5" xfId="1" applyNumberFormat="1" applyFont="1" applyFill="1" applyBorder="1" applyAlignment="1">
      <alignment horizontal="right" wrapText="1" indent="1"/>
    </xf>
    <xf numFmtId="4" fontId="4" fillId="0" borderId="3" xfId="1" applyNumberFormat="1" applyFont="1" applyBorder="1" applyAlignment="1">
      <alignment horizontal="right" vertical="center" wrapText="1" indent="1"/>
    </xf>
    <xf numFmtId="4" fontId="4" fillId="0" borderId="4" xfId="1" applyNumberFormat="1" applyFont="1" applyBorder="1" applyAlignment="1">
      <alignment horizontal="right" vertical="center" wrapText="1" indent="1"/>
    </xf>
    <xf numFmtId="4" fontId="4" fillId="0" borderId="5" xfId="1" applyNumberFormat="1" applyFont="1" applyBorder="1" applyAlignment="1">
      <alignment horizontal="right" vertical="center" wrapText="1" indent="1"/>
    </xf>
    <xf numFmtId="0" fontId="0" fillId="0" borderId="1" xfId="0" applyBorder="1"/>
    <xf numFmtId="0" fontId="0" fillId="0" borderId="2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6" fillId="0" borderId="1" xfId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14" fillId="2" borderId="0" xfId="1" applyFont="1" applyFill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1-%20Notebook\01.%20Pasta%20de%20Trabalho\01.02%20-%20projetos\01.02.01%20-%20em%20andamento\canitar%20%20ok\recape\cdhu%20A\17.08.15%20-%20atualizado%20conforme%20cdhu\a.%20recebido%20do%20cdhu\Canitar%20-%20568%20-%20CPOS%20-%20170%20-%20com%20desonera&#231;&#227;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OLETIM-170 CD"/>
      <sheetName val="Planilha orçamentária 170"/>
      <sheetName val="Comparativo-170"/>
    </sheetNames>
    <sheetDataSet>
      <sheetData sheetId="0" refreshError="1">
        <row r="2">
          <cell r="A2">
            <v>102070</v>
          </cell>
          <cell r="B2" t="str">
            <v>Parecer técnico de fundações, contenções e recomendações gerais para empreendimentos com área construída até 1.000 m²</v>
          </cell>
          <cell r="C2" t="str">
            <v>un</v>
          </cell>
          <cell r="D2">
            <v>6746.04</v>
          </cell>
          <cell r="E2">
            <v>0</v>
          </cell>
          <cell r="F2">
            <v>6746.04</v>
          </cell>
        </row>
        <row r="3">
          <cell r="A3">
            <v>102080</v>
          </cell>
          <cell r="B3" t="str">
            <v>Parecer técnico de fundações, contenções e recomendações gerais para empreendimentos com área construída de 1.001 a 2.000 m²</v>
          </cell>
          <cell r="C3" t="str">
            <v>un</v>
          </cell>
          <cell r="D3">
            <v>9275.81</v>
          </cell>
          <cell r="E3">
            <v>0</v>
          </cell>
          <cell r="F3">
            <v>9275.81</v>
          </cell>
        </row>
        <row r="4">
          <cell r="A4">
            <v>102090</v>
          </cell>
          <cell r="B4" t="str">
            <v>Parecer técnico de fundações, contenções e recomendações gerais para empreendimentos com área construída de 2.001 a 5.000 m²</v>
          </cell>
          <cell r="C4" t="str">
            <v>un</v>
          </cell>
          <cell r="D4">
            <v>11805.57</v>
          </cell>
          <cell r="E4">
            <v>0</v>
          </cell>
          <cell r="F4">
            <v>11805.57</v>
          </cell>
        </row>
        <row r="5">
          <cell r="A5">
            <v>102100</v>
          </cell>
          <cell r="B5" t="str">
            <v>Parecer técnico de fundações, contenções e recomendações gerais para empreendimentos com área construída de 5.001 a 10.000 m²</v>
          </cell>
          <cell r="C5" t="str">
            <v>un</v>
          </cell>
          <cell r="D5">
            <v>16021.85</v>
          </cell>
          <cell r="E5">
            <v>0</v>
          </cell>
          <cell r="F5">
            <v>16021.85</v>
          </cell>
        </row>
        <row r="6">
          <cell r="A6">
            <v>102110</v>
          </cell>
          <cell r="B6" t="str">
            <v>Parecer técnico de fundações, contenções e recomendações gerais para empreendimentos com área construída acima 10.000 m²</v>
          </cell>
          <cell r="C6" t="str">
            <v>un</v>
          </cell>
          <cell r="D6">
            <v>19394.87</v>
          </cell>
          <cell r="E6">
            <v>0</v>
          </cell>
          <cell r="F6">
            <v>19394.87</v>
          </cell>
        </row>
        <row r="7">
          <cell r="A7">
            <v>106020</v>
          </cell>
          <cell r="B7" t="str">
            <v>Elaboração de projeto de adequação de entrada de energia elétrica junto a concessionária, com medição em baixa tensão e demanda até 75 kVA</v>
          </cell>
          <cell r="C7" t="str">
            <v>un</v>
          </cell>
          <cell r="D7">
            <v>17637.72</v>
          </cell>
          <cell r="E7">
            <v>0</v>
          </cell>
          <cell r="F7">
            <v>17637.72</v>
          </cell>
        </row>
        <row r="8">
          <cell r="A8">
            <v>106030</v>
          </cell>
          <cell r="B8" t="str">
            <v>Elaboração de projeto de adequação de entrada de energia elétrica junto a concessionária, com medição em média tensão e demanda até 300 kVA</v>
          </cell>
          <cell r="C8" t="str">
            <v>un</v>
          </cell>
          <cell r="D8">
            <v>30866.02</v>
          </cell>
          <cell r="E8">
            <v>0</v>
          </cell>
          <cell r="F8">
            <v>30866.02</v>
          </cell>
        </row>
        <row r="9">
          <cell r="A9">
            <v>106040</v>
          </cell>
          <cell r="B9" t="str">
            <v>Elaboração de projeto de adequação de entrada de energia elétrica junto a concessionária, com medição em média tensão e demanda acima de 300 kVA</v>
          </cell>
          <cell r="C9" t="str">
            <v>un</v>
          </cell>
          <cell r="D9">
            <v>44094.31</v>
          </cell>
          <cell r="E9">
            <v>0</v>
          </cell>
          <cell r="F9">
            <v>44094.31</v>
          </cell>
        </row>
        <row r="10">
          <cell r="A10">
            <v>117050</v>
          </cell>
          <cell r="B10" t="str">
            <v>Projeto executivo de estrutura em formato A1</v>
          </cell>
          <cell r="C10" t="str">
            <v>un</v>
          </cell>
          <cell r="D10">
            <v>2703.35</v>
          </cell>
          <cell r="E10">
            <v>0</v>
          </cell>
          <cell r="F10">
            <v>2703.35</v>
          </cell>
        </row>
        <row r="11">
          <cell r="A11">
            <v>117060</v>
          </cell>
          <cell r="B11" t="str">
            <v>Projeto executivo de estrutura em formato A0</v>
          </cell>
          <cell r="C11" t="str">
            <v>un</v>
          </cell>
          <cell r="D11">
            <v>3747.28</v>
          </cell>
          <cell r="E11">
            <v>0</v>
          </cell>
          <cell r="F11">
            <v>3747.28</v>
          </cell>
        </row>
        <row r="12">
          <cell r="A12">
            <v>117070</v>
          </cell>
          <cell r="B12" t="str">
            <v>Projeto executivo de instalações hidráulicas em formato A1</v>
          </cell>
          <cell r="C12" t="str">
            <v>un</v>
          </cell>
          <cell r="D12">
            <v>1166.25</v>
          </cell>
          <cell r="E12">
            <v>0</v>
          </cell>
          <cell r="F12">
            <v>1166.25</v>
          </cell>
        </row>
        <row r="13">
          <cell r="A13">
            <v>117080</v>
          </cell>
          <cell r="B13" t="str">
            <v>Projeto executivo de instalações hidráulicas em formato A0</v>
          </cell>
          <cell r="C13" t="str">
            <v>un</v>
          </cell>
          <cell r="D13">
            <v>1559.92</v>
          </cell>
          <cell r="E13">
            <v>0</v>
          </cell>
          <cell r="F13">
            <v>1559.92</v>
          </cell>
        </row>
        <row r="14">
          <cell r="A14">
            <v>117110</v>
          </cell>
          <cell r="B14" t="str">
            <v>Projeto executivo de instalações elétricas em formato A1</v>
          </cell>
          <cell r="C14" t="str">
            <v>un</v>
          </cell>
          <cell r="D14">
            <v>1279.1300000000001</v>
          </cell>
          <cell r="E14">
            <v>0</v>
          </cell>
          <cell r="F14">
            <v>1279.1300000000001</v>
          </cell>
        </row>
        <row r="15">
          <cell r="A15">
            <v>117120</v>
          </cell>
          <cell r="B15" t="str">
            <v>Projeto executivo de instalações elétricas em formato A0</v>
          </cell>
          <cell r="C15" t="str">
            <v>un</v>
          </cell>
          <cell r="D15">
            <v>1797.29</v>
          </cell>
          <cell r="E15">
            <v>0</v>
          </cell>
          <cell r="F15">
            <v>1797.29</v>
          </cell>
        </row>
        <row r="16">
          <cell r="A16">
            <v>117130</v>
          </cell>
          <cell r="B16" t="str">
            <v>Projeto executivo de arquitetura em formato A1</v>
          </cell>
          <cell r="C16" t="str">
            <v>un</v>
          </cell>
          <cell r="D16">
            <v>3869.59</v>
          </cell>
          <cell r="E16">
            <v>0</v>
          </cell>
          <cell r="F16">
            <v>3869.59</v>
          </cell>
        </row>
        <row r="17">
          <cell r="A17">
            <v>117140</v>
          </cell>
          <cell r="B17" t="str">
            <v>Projeto executivo de arquitetura em formato A0</v>
          </cell>
          <cell r="C17" t="str">
            <v>un</v>
          </cell>
          <cell r="D17">
            <v>5329.99</v>
          </cell>
          <cell r="E17">
            <v>0</v>
          </cell>
          <cell r="F17">
            <v>5329.99</v>
          </cell>
        </row>
        <row r="18">
          <cell r="A18">
            <v>120010</v>
          </cell>
          <cell r="B18" t="str">
            <v>Taxa de mobilização e desmobilização de equipamentos para execução de levantamento topográfico</v>
          </cell>
          <cell r="C18" t="str">
            <v>tx</v>
          </cell>
          <cell r="D18">
            <v>961.19</v>
          </cell>
          <cell r="E18">
            <v>0</v>
          </cell>
          <cell r="F18">
            <v>961.19</v>
          </cell>
        </row>
        <row r="19">
          <cell r="A19">
            <v>120690</v>
          </cell>
          <cell r="B19" t="str">
            <v>Levantamento planimétrico cadastral com áreas ocupadas predominantemente por comunidades - área até 20.000 m²</v>
          </cell>
          <cell r="C19" t="str">
            <v>m²</v>
          </cell>
          <cell r="D19">
            <v>1.1200000000000001</v>
          </cell>
          <cell r="E19">
            <v>1.28</v>
          </cell>
          <cell r="F19">
            <v>2.4</v>
          </cell>
        </row>
        <row r="20">
          <cell r="A20">
            <v>120700</v>
          </cell>
          <cell r="B20" t="str">
            <v>Levantamento planimétrico cadastral com áreas ocupadas predominantemente por comunidades - área acima de 20.000 m² até 200.000 m²</v>
          </cell>
          <cell r="C20" t="str">
            <v>m²</v>
          </cell>
          <cell r="D20">
            <v>0.99</v>
          </cell>
          <cell r="E20">
            <v>1.1399999999999999</v>
          </cell>
          <cell r="F20">
            <v>2.13</v>
          </cell>
        </row>
        <row r="21">
          <cell r="A21">
            <v>120710</v>
          </cell>
          <cell r="B21" t="str">
            <v>Levantamento planimétrico cadastral com áreas ocupadas predominantemente por comunidades - área acima de 200.000 m²</v>
          </cell>
          <cell r="C21" t="str">
            <v>m²</v>
          </cell>
          <cell r="D21">
            <v>0.9</v>
          </cell>
          <cell r="E21">
            <v>1.04</v>
          </cell>
          <cell r="F21">
            <v>1.94</v>
          </cell>
        </row>
        <row r="22">
          <cell r="A22">
            <v>120720</v>
          </cell>
          <cell r="B22" t="str">
            <v>Levantamento planimétrico cadastral com áreas até 50% de ocupação - área até 20.000 m²</v>
          </cell>
          <cell r="C22" t="str">
            <v>m²</v>
          </cell>
          <cell r="D22">
            <v>0.61</v>
          </cell>
          <cell r="E22">
            <v>0.71</v>
          </cell>
          <cell r="F22">
            <v>1.32</v>
          </cell>
        </row>
        <row r="23">
          <cell r="A23">
            <v>120730</v>
          </cell>
          <cell r="B23" t="str">
            <v>Levantamento planimétrico cadastral com áreas até 50% de ocupação - área acima de 20.000 m² até 200.000 m²</v>
          </cell>
          <cell r="C23" t="str">
            <v>m²</v>
          </cell>
          <cell r="D23">
            <v>0.53</v>
          </cell>
          <cell r="E23">
            <v>0.62</v>
          </cell>
          <cell r="F23">
            <v>1.1499999999999999</v>
          </cell>
        </row>
        <row r="24">
          <cell r="A24">
            <v>120740</v>
          </cell>
          <cell r="B24" t="str">
            <v>Levantamento planimétrico cadastral com áreas até 50% de ocupação - área acima de 200.000 m²</v>
          </cell>
          <cell r="C24" t="str">
            <v>m²</v>
          </cell>
          <cell r="D24">
            <v>0.46</v>
          </cell>
          <cell r="E24">
            <v>0.56000000000000005</v>
          </cell>
          <cell r="F24">
            <v>1.02</v>
          </cell>
        </row>
        <row r="25">
          <cell r="A25">
            <v>120750</v>
          </cell>
          <cell r="B25" t="str">
            <v>Levantamento planimétrico cadastral com áreas acima de 50% de ocupação - área até 20.000 m²</v>
          </cell>
          <cell r="C25" t="str">
            <v>m²</v>
          </cell>
          <cell r="D25">
            <v>0.77</v>
          </cell>
          <cell r="E25">
            <v>0.9</v>
          </cell>
          <cell r="F25">
            <v>1.67</v>
          </cell>
        </row>
        <row r="26">
          <cell r="A26">
            <v>120760</v>
          </cell>
          <cell r="B26" t="str">
            <v>Levantamento planimétrico cadastral com áreas acima de 50% de ocupação - área acima de 20.000 m² até 200.000 m²</v>
          </cell>
          <cell r="C26" t="str">
            <v>m²</v>
          </cell>
          <cell r="D26">
            <v>0.72</v>
          </cell>
          <cell r="E26">
            <v>0.84</v>
          </cell>
          <cell r="F26">
            <v>1.56</v>
          </cell>
        </row>
        <row r="27">
          <cell r="A27">
            <v>120770</v>
          </cell>
          <cell r="B27" t="str">
            <v>Levantamento planimétrico cadastral com áreas acima de 50% de ocupação - área acima de 200.000 m²</v>
          </cell>
          <cell r="C27" t="str">
            <v>m²</v>
          </cell>
          <cell r="D27">
            <v>0.64</v>
          </cell>
          <cell r="E27">
            <v>0.75</v>
          </cell>
          <cell r="F27">
            <v>1.39</v>
          </cell>
        </row>
        <row r="28">
          <cell r="A28">
            <v>120780</v>
          </cell>
          <cell r="B28" t="str">
            <v>Levantamento planialtimétrico cadastral com áreas ocupadas predominantemente por comunidades - área até 20.000 m²</v>
          </cell>
          <cell r="C28" t="str">
            <v>m²</v>
          </cell>
          <cell r="D28">
            <v>1.3</v>
          </cell>
          <cell r="E28">
            <v>1.5</v>
          </cell>
          <cell r="F28">
            <v>2.8</v>
          </cell>
        </row>
        <row r="29">
          <cell r="A29">
            <v>120790</v>
          </cell>
          <cell r="B29" t="str">
            <v>Levantamento planialtimétrico cadastral com áreas ocupadas predominantemente por comunidades - área acima de 20.000 m² até 200.000 m²</v>
          </cell>
          <cell r="C29" t="str">
            <v>m²</v>
          </cell>
          <cell r="D29">
            <v>1.21</v>
          </cell>
          <cell r="E29">
            <v>1.4</v>
          </cell>
          <cell r="F29">
            <v>2.61</v>
          </cell>
        </row>
        <row r="30">
          <cell r="A30">
            <v>120800</v>
          </cell>
          <cell r="B30" t="str">
            <v>Levantamento planialtimétrico cadastral com áreas ocupadas predominantemente por comunidades - área acima de 200.000 m²</v>
          </cell>
          <cell r="C30" t="str">
            <v>m²</v>
          </cell>
          <cell r="D30">
            <v>1.07</v>
          </cell>
          <cell r="E30">
            <v>1.24</v>
          </cell>
          <cell r="F30">
            <v>2.31</v>
          </cell>
        </row>
        <row r="31">
          <cell r="A31">
            <v>120810</v>
          </cell>
          <cell r="B31" t="str">
            <v>Levantamento planialtimétrico cadastral com áreas até 50% de ocupação - área até 20.000 m²</v>
          </cell>
          <cell r="C31" t="str">
            <v>m²</v>
          </cell>
          <cell r="D31">
            <v>0.69</v>
          </cell>
          <cell r="E31">
            <v>0.78</v>
          </cell>
          <cell r="F31">
            <v>1.47</v>
          </cell>
        </row>
        <row r="32">
          <cell r="A32">
            <v>120820</v>
          </cell>
          <cell r="B32" t="str">
            <v>Levantamento planialtimétrico cadastral com áreas até 50% de ocupação - área acima de 20.000 m² até 200.000 m²</v>
          </cell>
          <cell r="C32" t="str">
            <v>m²</v>
          </cell>
          <cell r="D32">
            <v>0.63</v>
          </cell>
          <cell r="E32">
            <v>0.73</v>
          </cell>
          <cell r="F32">
            <v>1.36</v>
          </cell>
        </row>
        <row r="33">
          <cell r="A33">
            <v>120830</v>
          </cell>
          <cell r="B33" t="str">
            <v>Levantamento planialtimétrico cadastral com áreas até 50% de ocupação - área acima de 200.000 m²</v>
          </cell>
          <cell r="C33" t="str">
            <v>m²</v>
          </cell>
          <cell r="D33">
            <v>0.6</v>
          </cell>
          <cell r="E33">
            <v>0.7</v>
          </cell>
          <cell r="F33">
            <v>1.3</v>
          </cell>
        </row>
        <row r="34">
          <cell r="A34">
            <v>120840</v>
          </cell>
          <cell r="B34" t="str">
            <v>Levantamento planialtimétrico cadastral com áreas acima de 50% de ocupação - área até 20.000 m²</v>
          </cell>
          <cell r="C34" t="str">
            <v>m²</v>
          </cell>
          <cell r="D34">
            <v>0.95</v>
          </cell>
          <cell r="E34">
            <v>1.0900000000000001</v>
          </cell>
          <cell r="F34">
            <v>2.04</v>
          </cell>
        </row>
        <row r="35">
          <cell r="A35">
            <v>120850</v>
          </cell>
          <cell r="B35" t="str">
            <v>Levantamento planialtimétrico cadastral com áreas acima de 50% de ocupação - área acima de 20.000 m² até 200.000 m²</v>
          </cell>
          <cell r="C35" t="str">
            <v>m²</v>
          </cell>
          <cell r="D35">
            <v>0.89</v>
          </cell>
          <cell r="E35">
            <v>1.02</v>
          </cell>
          <cell r="F35">
            <v>1.91</v>
          </cell>
        </row>
        <row r="36">
          <cell r="A36">
            <v>120860</v>
          </cell>
          <cell r="B36" t="str">
            <v>Levantamento planialtimétrico cadastral com áreas acima de 50% de ocupação - área acima de 200.000 m²</v>
          </cell>
          <cell r="C36" t="str">
            <v>m²</v>
          </cell>
          <cell r="D36">
            <v>0.77</v>
          </cell>
          <cell r="E36">
            <v>0.9</v>
          </cell>
          <cell r="F36">
            <v>1.67</v>
          </cell>
        </row>
        <row r="37">
          <cell r="A37">
            <v>120870</v>
          </cell>
          <cell r="B37" t="str">
            <v>Levantamento planialtimétrico cadastral em área rural até 2 alqueires</v>
          </cell>
          <cell r="C37" t="str">
            <v>m²</v>
          </cell>
          <cell r="D37">
            <v>0.41</v>
          </cell>
          <cell r="E37">
            <v>0.46</v>
          </cell>
          <cell r="F37">
            <v>0.87</v>
          </cell>
        </row>
        <row r="38">
          <cell r="A38">
            <v>120880</v>
          </cell>
          <cell r="B38" t="str">
            <v>Levantamento planialtimétrico cadastral em área rural acima de 2 até 5 alqueires</v>
          </cell>
          <cell r="C38" t="str">
            <v>m²</v>
          </cell>
          <cell r="D38">
            <v>0.28000000000000003</v>
          </cell>
          <cell r="E38">
            <v>0.32</v>
          </cell>
          <cell r="F38">
            <v>0.6</v>
          </cell>
        </row>
        <row r="39">
          <cell r="A39">
            <v>120890</v>
          </cell>
          <cell r="B39" t="str">
            <v>Levantamento planialtimétrico cadastral em área rural acima de 5 até 10 alqueires</v>
          </cell>
          <cell r="C39" t="str">
            <v>m²</v>
          </cell>
          <cell r="D39">
            <v>0.17</v>
          </cell>
          <cell r="E39">
            <v>0.18</v>
          </cell>
          <cell r="F39">
            <v>0.35</v>
          </cell>
        </row>
        <row r="40">
          <cell r="A40">
            <v>120900</v>
          </cell>
          <cell r="B40" t="str">
            <v>Levantamento planialtimétrico cadastral em área rural acima de 10 alqueires</v>
          </cell>
          <cell r="C40" t="str">
            <v>m²</v>
          </cell>
          <cell r="D40">
            <v>0.16</v>
          </cell>
          <cell r="E40">
            <v>0.18</v>
          </cell>
          <cell r="F40">
            <v>0.34</v>
          </cell>
        </row>
        <row r="41">
          <cell r="A41">
            <v>120910</v>
          </cell>
          <cell r="B41" t="str">
            <v>Transporte de referência de nível (RN) - classe IIN</v>
          </cell>
          <cell r="C41" t="str">
            <v>km</v>
          </cell>
          <cell r="D41">
            <v>939.95</v>
          </cell>
          <cell r="E41">
            <v>882.58</v>
          </cell>
          <cell r="F41">
            <v>1822.53</v>
          </cell>
        </row>
        <row r="42">
          <cell r="A42">
            <v>120920</v>
          </cell>
          <cell r="B42" t="str">
            <v>Implantação de marcos através de levantamento com GPS</v>
          </cell>
          <cell r="C42" t="str">
            <v>un</v>
          </cell>
          <cell r="D42">
            <v>1530.73</v>
          </cell>
          <cell r="E42">
            <v>834.55</v>
          </cell>
          <cell r="F42">
            <v>2365.2800000000002</v>
          </cell>
        </row>
        <row r="43">
          <cell r="A43">
            <v>121010</v>
          </cell>
          <cell r="B43" t="str">
            <v>Taxa de mobilização e desmobilização de equipamentos para execução de sondagem</v>
          </cell>
          <cell r="C43" t="str">
            <v>tx</v>
          </cell>
          <cell r="D43">
            <v>778.87</v>
          </cell>
          <cell r="E43">
            <v>0</v>
          </cell>
          <cell r="F43">
            <v>778.87</v>
          </cell>
        </row>
        <row r="44">
          <cell r="A44">
            <v>121090</v>
          </cell>
          <cell r="B44" t="str">
            <v>Taxa de mobilização e desmobilização de equipamentos para execução de sondagem rotativa</v>
          </cell>
          <cell r="C44" t="str">
            <v>tx</v>
          </cell>
          <cell r="D44">
            <v>5139.51</v>
          </cell>
          <cell r="E44">
            <v>0</v>
          </cell>
          <cell r="F44">
            <v>5139.51</v>
          </cell>
        </row>
        <row r="45">
          <cell r="A45">
            <v>121100</v>
          </cell>
          <cell r="B45" t="str">
            <v>Sondagem do terreno a trado</v>
          </cell>
          <cell r="C45" t="str">
            <v>m</v>
          </cell>
          <cell r="D45">
            <v>74.849999999999994</v>
          </cell>
          <cell r="E45">
            <v>0</v>
          </cell>
          <cell r="F45">
            <v>74.849999999999994</v>
          </cell>
        </row>
        <row r="46">
          <cell r="A46">
            <v>121110</v>
          </cell>
          <cell r="B46" t="str">
            <v>Sondagem do terreno à percussão (mínimo de 30 m)</v>
          </cell>
          <cell r="C46" t="str">
            <v>m</v>
          </cell>
          <cell r="D46">
            <v>88.54</v>
          </cell>
          <cell r="E46">
            <v>0</v>
          </cell>
          <cell r="F46">
            <v>88.54</v>
          </cell>
        </row>
        <row r="47">
          <cell r="A47">
            <v>121120</v>
          </cell>
          <cell r="B47" t="str">
            <v>Sondagem do terreno rotativa em solo</v>
          </cell>
          <cell r="C47" t="str">
            <v>m</v>
          </cell>
          <cell r="D47">
            <v>277.60000000000002</v>
          </cell>
          <cell r="E47">
            <v>0</v>
          </cell>
          <cell r="F47">
            <v>277.60000000000002</v>
          </cell>
        </row>
        <row r="48">
          <cell r="A48">
            <v>121130</v>
          </cell>
          <cell r="B48" t="str">
            <v>Sondagem do terreno rotativa em rocha</v>
          </cell>
          <cell r="C48" t="str">
            <v>m</v>
          </cell>
          <cell r="D48">
            <v>1079.32</v>
          </cell>
          <cell r="E48">
            <v>0</v>
          </cell>
          <cell r="F48">
            <v>1079.32</v>
          </cell>
        </row>
        <row r="49">
          <cell r="A49">
            <v>121140</v>
          </cell>
          <cell r="B49" t="str">
            <v>Sondagem do terreno à percussão com a utilização de torquímetro (mínimo de 30 m)</v>
          </cell>
          <cell r="C49" t="str">
            <v>m</v>
          </cell>
          <cell r="D49">
            <v>96.27</v>
          </cell>
          <cell r="E49">
            <v>0</v>
          </cell>
          <cell r="F49">
            <v>96.27</v>
          </cell>
        </row>
        <row r="50">
          <cell r="A50">
            <v>123010</v>
          </cell>
          <cell r="B50" t="str">
            <v>Taxa de mobilização e desmobilização de equipamentos para execução de corte em concreto armado</v>
          </cell>
          <cell r="C50" t="str">
            <v>tx</v>
          </cell>
          <cell r="D50">
            <v>342.11</v>
          </cell>
          <cell r="E50">
            <v>0</v>
          </cell>
          <cell r="F50">
            <v>342.11</v>
          </cell>
        </row>
        <row r="51">
          <cell r="A51">
            <v>123020</v>
          </cell>
          <cell r="B51" t="str">
            <v>Limpeza de armadura com escova de aço</v>
          </cell>
          <cell r="C51" t="str">
            <v>m²</v>
          </cell>
          <cell r="D51">
            <v>1.55</v>
          </cell>
          <cell r="E51">
            <v>3.8</v>
          </cell>
          <cell r="F51">
            <v>5.35</v>
          </cell>
        </row>
        <row r="52">
          <cell r="A52">
            <v>123030</v>
          </cell>
          <cell r="B52" t="str">
            <v>Preparo de ponte de aderência com adesivo a base de epóxi</v>
          </cell>
          <cell r="C52" t="str">
            <v>m²</v>
          </cell>
          <cell r="D52">
            <v>71.73</v>
          </cell>
          <cell r="E52">
            <v>28.04</v>
          </cell>
          <cell r="F52">
            <v>99.77</v>
          </cell>
        </row>
        <row r="53">
          <cell r="A53">
            <v>123040</v>
          </cell>
          <cell r="B53" t="str">
            <v>Tratamento de armadura com produto anticorrosivo a base de zinco</v>
          </cell>
          <cell r="C53" t="str">
            <v>m²</v>
          </cell>
          <cell r="D53">
            <v>11.92</v>
          </cell>
          <cell r="E53">
            <v>24.24</v>
          </cell>
          <cell r="F53">
            <v>36.159999999999997</v>
          </cell>
        </row>
        <row r="54">
          <cell r="A54">
            <v>123060</v>
          </cell>
          <cell r="B54" t="str">
            <v>Corte de concreto deteriorado inclusive remoção dos detritos</v>
          </cell>
          <cell r="C54" t="str">
            <v>m²</v>
          </cell>
          <cell r="D54">
            <v>0</v>
          </cell>
          <cell r="E54">
            <v>19.02</v>
          </cell>
          <cell r="F54">
            <v>19.02</v>
          </cell>
        </row>
        <row r="55">
          <cell r="A55">
            <v>123070</v>
          </cell>
          <cell r="B55" t="str">
            <v>Demarcação de área com disco de corte diamantado</v>
          </cell>
          <cell r="C55" t="str">
            <v>m</v>
          </cell>
          <cell r="D55">
            <v>0.61</v>
          </cell>
          <cell r="E55">
            <v>2.8</v>
          </cell>
          <cell r="F55">
            <v>3.41</v>
          </cell>
        </row>
        <row r="56">
          <cell r="A56">
            <v>123100</v>
          </cell>
          <cell r="B56" t="str">
            <v>Demolição de concreto armado com preservação de armadura, para reforço e recuperação estrutural</v>
          </cell>
          <cell r="C56" t="str">
            <v>m³</v>
          </cell>
          <cell r="D56">
            <v>0</v>
          </cell>
          <cell r="E56">
            <v>317</v>
          </cell>
          <cell r="F56">
            <v>317</v>
          </cell>
        </row>
        <row r="57">
          <cell r="A57">
            <v>123140</v>
          </cell>
          <cell r="B57" t="str">
            <v>Furação de 1 1/4´ em concreto armado</v>
          </cell>
          <cell r="C57" t="str">
            <v>m</v>
          </cell>
          <cell r="D57">
            <v>142.22999999999999</v>
          </cell>
          <cell r="E57">
            <v>0</v>
          </cell>
          <cell r="F57">
            <v>142.22999999999999</v>
          </cell>
        </row>
        <row r="58">
          <cell r="A58">
            <v>123150</v>
          </cell>
          <cell r="B58" t="str">
            <v>Furação de 1 1/2´ em concreto armado</v>
          </cell>
          <cell r="C58" t="str">
            <v>m</v>
          </cell>
          <cell r="D58">
            <v>133.18</v>
          </cell>
          <cell r="E58">
            <v>0</v>
          </cell>
          <cell r="F58">
            <v>133.18</v>
          </cell>
        </row>
        <row r="59">
          <cell r="A59">
            <v>123160</v>
          </cell>
          <cell r="B59" t="str">
            <v>Furação de 2 1/4´ em concreto armado</v>
          </cell>
          <cell r="C59" t="str">
            <v>m</v>
          </cell>
          <cell r="D59">
            <v>151.38</v>
          </cell>
          <cell r="E59">
            <v>0</v>
          </cell>
          <cell r="F59">
            <v>151.38</v>
          </cell>
        </row>
        <row r="60">
          <cell r="A60">
            <v>123190</v>
          </cell>
          <cell r="B60" t="str">
            <v>Furação de 2 1/2´ em concreto armado</v>
          </cell>
          <cell r="C60" t="str">
            <v>m</v>
          </cell>
          <cell r="D60">
            <v>166.56</v>
          </cell>
          <cell r="E60">
            <v>0</v>
          </cell>
          <cell r="F60">
            <v>166.56</v>
          </cell>
        </row>
        <row r="61">
          <cell r="A61">
            <v>123191</v>
          </cell>
          <cell r="B61" t="str">
            <v>Furação de 3 1/4´ em concreto armado</v>
          </cell>
          <cell r="C61" t="str">
            <v>m</v>
          </cell>
          <cell r="D61">
            <v>181.43</v>
          </cell>
          <cell r="E61">
            <v>0</v>
          </cell>
          <cell r="F61">
            <v>181.43</v>
          </cell>
        </row>
        <row r="62">
          <cell r="A62">
            <v>123192</v>
          </cell>
          <cell r="B62" t="str">
            <v>Furação de 6 1/4´ em concreto armado</v>
          </cell>
          <cell r="C62" t="str">
            <v>m</v>
          </cell>
          <cell r="D62">
            <v>307.36</v>
          </cell>
          <cell r="E62">
            <v>0</v>
          </cell>
          <cell r="F62">
            <v>307.36</v>
          </cell>
        </row>
        <row r="63">
          <cell r="A63">
            <v>123200</v>
          </cell>
          <cell r="B63" t="str">
            <v>Taxa de mobilização e desmobilização de equipamentos para execução de perfuração em concreto</v>
          </cell>
          <cell r="C63" t="str">
            <v>tx</v>
          </cell>
          <cell r="D63">
            <v>115.98</v>
          </cell>
          <cell r="E63">
            <v>0</v>
          </cell>
          <cell r="F63">
            <v>115.98</v>
          </cell>
        </row>
        <row r="64">
          <cell r="A64">
            <v>123221</v>
          </cell>
          <cell r="B64" t="str">
            <v>Furação para até 10 x 100mm em concreto armado, inclusive colagem de armadura (barra de até Ø 8,0mm)</v>
          </cell>
          <cell r="C64" t="str">
            <v>un</v>
          </cell>
          <cell r="D64">
            <v>17.39</v>
          </cell>
          <cell r="E64">
            <v>0</v>
          </cell>
          <cell r="F64">
            <v>17.39</v>
          </cell>
        </row>
        <row r="65">
          <cell r="A65">
            <v>123222</v>
          </cell>
          <cell r="B65" t="str">
            <v>Furação para 12,5mm x 100mm em concreto armado, inclusive colagem de armadura (barra de Ø 10mm)</v>
          </cell>
          <cell r="C65" t="str">
            <v>un</v>
          </cell>
          <cell r="D65">
            <v>19.64</v>
          </cell>
          <cell r="E65">
            <v>0</v>
          </cell>
          <cell r="F65">
            <v>19.64</v>
          </cell>
        </row>
        <row r="66">
          <cell r="A66">
            <v>123223</v>
          </cell>
          <cell r="B66" t="str">
            <v>Furação para 16mm x 100mm em concreto armado, inclusive colagem de armadura (barra de Ø 12,5mm)</v>
          </cell>
          <cell r="C66" t="str">
            <v>un</v>
          </cell>
          <cell r="D66">
            <v>22.39</v>
          </cell>
          <cell r="E66">
            <v>0</v>
          </cell>
          <cell r="F66">
            <v>22.39</v>
          </cell>
        </row>
        <row r="67">
          <cell r="A67">
            <v>123224</v>
          </cell>
          <cell r="B67" t="str">
            <v>Furação para 20mm x 100mm em concreto armado, inclusive colagem de armadura (barra de Ø 16mm)</v>
          </cell>
          <cell r="C67" t="str">
            <v>un</v>
          </cell>
          <cell r="D67">
            <v>24.39</v>
          </cell>
          <cell r="E67">
            <v>0</v>
          </cell>
          <cell r="F67">
            <v>24.39</v>
          </cell>
        </row>
        <row r="68">
          <cell r="A68">
            <v>123231</v>
          </cell>
          <cell r="B68" t="str">
            <v>Furação para até 10mm x 150mm em concreto armado, inclusive colagem de armadura (barra de até Ø 8,0mm)</v>
          </cell>
          <cell r="C68" t="str">
            <v>un</v>
          </cell>
          <cell r="D68">
            <v>21.64</v>
          </cell>
          <cell r="E68">
            <v>0</v>
          </cell>
          <cell r="F68">
            <v>21.64</v>
          </cell>
        </row>
        <row r="69">
          <cell r="A69">
            <v>123232</v>
          </cell>
          <cell r="B69" t="str">
            <v>Furação para 12,5mm x 150mm em concreto armado, inclusive colagem de armadura (barra de Ø 10mm)</v>
          </cell>
          <cell r="C69" t="str">
            <v>un</v>
          </cell>
          <cell r="D69">
            <v>23.14</v>
          </cell>
          <cell r="E69">
            <v>0</v>
          </cell>
          <cell r="F69">
            <v>23.14</v>
          </cell>
        </row>
        <row r="70">
          <cell r="A70">
            <v>123233</v>
          </cell>
          <cell r="B70" t="str">
            <v>Furação para 16mm x 150mm em concreto armado, inclusive colagem de armadura (barra de Ø 12,5mm)</v>
          </cell>
          <cell r="C70" t="str">
            <v>un</v>
          </cell>
          <cell r="D70">
            <v>26.14</v>
          </cell>
          <cell r="E70">
            <v>0</v>
          </cell>
          <cell r="F70">
            <v>26.14</v>
          </cell>
        </row>
        <row r="71">
          <cell r="A71">
            <v>123234</v>
          </cell>
          <cell r="B71" t="str">
            <v>Furação para 20mm x 150mm em concreto armado, inclusive colagem de armadura (barra de Ø 16mm)</v>
          </cell>
          <cell r="C71" t="str">
            <v>un</v>
          </cell>
          <cell r="D71">
            <v>27.64</v>
          </cell>
          <cell r="E71">
            <v>0</v>
          </cell>
          <cell r="F71">
            <v>27.64</v>
          </cell>
        </row>
        <row r="72">
          <cell r="A72">
            <v>123236</v>
          </cell>
          <cell r="B72" t="str">
            <v>Furação para até 10mm x 200mm em concreto armado, inclusive colagem de armadura (barra de até Ø 8,0mm)</v>
          </cell>
          <cell r="C72" t="str">
            <v>un</v>
          </cell>
          <cell r="D72">
            <v>24.89</v>
          </cell>
          <cell r="E72">
            <v>0</v>
          </cell>
          <cell r="F72">
            <v>24.89</v>
          </cell>
        </row>
        <row r="73">
          <cell r="A73">
            <v>123237</v>
          </cell>
          <cell r="B73" t="str">
            <v>Furação para 12,5mm x 200mm em concreto armado, inclusive colagem de armadura (barra de Ø 10mm)</v>
          </cell>
          <cell r="C73" t="str">
            <v>un</v>
          </cell>
          <cell r="D73">
            <v>26.64</v>
          </cell>
          <cell r="E73">
            <v>0</v>
          </cell>
          <cell r="F73">
            <v>26.64</v>
          </cell>
        </row>
        <row r="74">
          <cell r="A74">
            <v>123238</v>
          </cell>
          <cell r="B74" t="str">
            <v>Furação para 16mm x 200mm em concreto armado, inclusive colagem de armadura (barra de Ø 12,5mm)</v>
          </cell>
          <cell r="C74" t="str">
            <v>un</v>
          </cell>
          <cell r="D74">
            <v>28.14</v>
          </cell>
          <cell r="E74">
            <v>0</v>
          </cell>
          <cell r="F74">
            <v>28.14</v>
          </cell>
        </row>
        <row r="75">
          <cell r="A75">
            <v>123239</v>
          </cell>
          <cell r="B75" t="str">
            <v>Furação para 20mm x 200mm em concreto armado, inclusive colagem de armadura (barra de Ø 16mm)</v>
          </cell>
          <cell r="C75" t="str">
            <v>un</v>
          </cell>
          <cell r="D75">
            <v>29.64</v>
          </cell>
          <cell r="E75">
            <v>0</v>
          </cell>
          <cell r="F75">
            <v>29.64</v>
          </cell>
        </row>
        <row r="76">
          <cell r="A76">
            <v>123254</v>
          </cell>
          <cell r="B76" t="str">
            <v>Furação de 1´ em concreto armado</v>
          </cell>
          <cell r="C76" t="str">
            <v>m</v>
          </cell>
          <cell r="D76">
            <v>142.9</v>
          </cell>
          <cell r="E76">
            <v>0</v>
          </cell>
          <cell r="F76">
            <v>142.9</v>
          </cell>
        </row>
        <row r="77">
          <cell r="A77">
            <v>123260</v>
          </cell>
          <cell r="B77" t="str">
            <v>Furação de 2´ em concreto armado</v>
          </cell>
          <cell r="C77" t="str">
            <v>m</v>
          </cell>
          <cell r="D77">
            <v>171.43</v>
          </cell>
          <cell r="E77">
            <v>0</v>
          </cell>
          <cell r="F77">
            <v>171.43</v>
          </cell>
        </row>
        <row r="78">
          <cell r="A78">
            <v>123264</v>
          </cell>
          <cell r="B78" t="str">
            <v>Furação de 3´ em concreto armado</v>
          </cell>
          <cell r="C78" t="str">
            <v>m</v>
          </cell>
          <cell r="D78">
            <v>199.97</v>
          </cell>
          <cell r="E78">
            <v>0</v>
          </cell>
          <cell r="F78">
            <v>199.97</v>
          </cell>
        </row>
        <row r="79">
          <cell r="A79">
            <v>123270</v>
          </cell>
          <cell r="B79" t="str">
            <v>Furação de 4´ em concreto armado</v>
          </cell>
          <cell r="C79" t="str">
            <v>m</v>
          </cell>
          <cell r="D79">
            <v>232.01</v>
          </cell>
          <cell r="E79">
            <v>0</v>
          </cell>
          <cell r="F79">
            <v>232.01</v>
          </cell>
        </row>
        <row r="80">
          <cell r="A80">
            <v>123274</v>
          </cell>
          <cell r="B80" t="str">
            <v>Furação de 5´ em concreto armado</v>
          </cell>
          <cell r="C80" t="str">
            <v>m</v>
          </cell>
          <cell r="D80">
            <v>285.83999999999997</v>
          </cell>
          <cell r="E80">
            <v>0</v>
          </cell>
          <cell r="F80">
            <v>285.83999999999997</v>
          </cell>
        </row>
        <row r="81">
          <cell r="A81">
            <v>123280</v>
          </cell>
          <cell r="B81" t="str">
            <v>Furação de 6´ em concreto armado</v>
          </cell>
          <cell r="C81" t="str">
            <v>m</v>
          </cell>
          <cell r="D81">
            <v>339.92</v>
          </cell>
          <cell r="E81">
            <v>0</v>
          </cell>
          <cell r="F81">
            <v>339.92</v>
          </cell>
        </row>
        <row r="82">
          <cell r="A82">
            <v>123284</v>
          </cell>
          <cell r="B82" t="str">
            <v>Furação de 7´ em concreto armado</v>
          </cell>
          <cell r="C82" t="str">
            <v>m</v>
          </cell>
          <cell r="D82">
            <v>359.72</v>
          </cell>
          <cell r="E82">
            <v>0</v>
          </cell>
          <cell r="F82">
            <v>359.72</v>
          </cell>
        </row>
        <row r="83">
          <cell r="A83">
            <v>123290</v>
          </cell>
          <cell r="B83" t="str">
            <v>Furação de 8´ em concreto armado</v>
          </cell>
          <cell r="C83" t="str">
            <v>m</v>
          </cell>
          <cell r="D83">
            <v>438.19</v>
          </cell>
          <cell r="E83">
            <v>0</v>
          </cell>
          <cell r="F83">
            <v>438.19</v>
          </cell>
        </row>
        <row r="84">
          <cell r="A84">
            <v>123510</v>
          </cell>
          <cell r="B84" t="str">
            <v>Corte vertical em concreto armado, espessura de 15 cm</v>
          </cell>
          <cell r="C84" t="str">
            <v>m</v>
          </cell>
          <cell r="D84">
            <v>185.71</v>
          </cell>
          <cell r="E84">
            <v>0</v>
          </cell>
          <cell r="F84">
            <v>185.71</v>
          </cell>
        </row>
        <row r="85">
          <cell r="A85">
            <v>127010</v>
          </cell>
          <cell r="B85" t="str">
            <v>Projeto e implementação de gerenciamento integrado de resíduos sólidos e gestão de perdas</v>
          </cell>
          <cell r="C85" t="str">
            <v>un</v>
          </cell>
          <cell r="D85">
            <v>9419.3799999999992</v>
          </cell>
          <cell r="E85">
            <v>0</v>
          </cell>
          <cell r="F85">
            <v>9419.3799999999992</v>
          </cell>
        </row>
        <row r="86">
          <cell r="A86">
            <v>127020</v>
          </cell>
          <cell r="B86" t="str">
            <v>Projeto e implementação de educação ambiental</v>
          </cell>
          <cell r="C86" t="str">
            <v>un</v>
          </cell>
          <cell r="D86">
            <v>13542.35</v>
          </cell>
          <cell r="E86">
            <v>0</v>
          </cell>
          <cell r="F86">
            <v>13542.35</v>
          </cell>
        </row>
        <row r="87">
          <cell r="A87">
            <v>127030</v>
          </cell>
          <cell r="B87" t="str">
            <v>Projeto e implementação de controle ambiental da obra</v>
          </cell>
          <cell r="C87" t="str">
            <v>un</v>
          </cell>
          <cell r="D87">
            <v>13881.73</v>
          </cell>
          <cell r="E87">
            <v>0</v>
          </cell>
          <cell r="F87">
            <v>13881.73</v>
          </cell>
        </row>
        <row r="88">
          <cell r="A88">
            <v>127040</v>
          </cell>
          <cell r="B88" t="str">
            <v>Laudo de caracterização de vegetação</v>
          </cell>
          <cell r="C88" t="str">
            <v>un</v>
          </cell>
          <cell r="D88">
            <v>25837.42</v>
          </cell>
          <cell r="E88">
            <v>0</v>
          </cell>
          <cell r="F88">
            <v>25837.42</v>
          </cell>
        </row>
        <row r="89">
          <cell r="A89">
            <v>127050</v>
          </cell>
          <cell r="B89" t="str">
            <v>Laudo de caracterização da fauna associada à flora</v>
          </cell>
          <cell r="C89" t="str">
            <v>un</v>
          </cell>
          <cell r="D89">
            <v>39773.949999999997</v>
          </cell>
          <cell r="E89">
            <v>0</v>
          </cell>
          <cell r="F89">
            <v>39773.949999999997</v>
          </cell>
        </row>
        <row r="90">
          <cell r="A90">
            <v>127060</v>
          </cell>
          <cell r="B90" t="str">
            <v>Projeto e implementação de monitoramento da fauna durante a obra</v>
          </cell>
          <cell r="C90" t="str">
            <v>un</v>
          </cell>
          <cell r="D90">
            <v>16011.17</v>
          </cell>
          <cell r="E90">
            <v>0</v>
          </cell>
          <cell r="F90">
            <v>16011.17</v>
          </cell>
        </row>
        <row r="91">
          <cell r="A91">
            <v>127070</v>
          </cell>
          <cell r="B91" t="str">
            <v>Laudo de autodepuração</v>
          </cell>
          <cell r="C91" t="str">
            <v>un</v>
          </cell>
          <cell r="D91">
            <v>19080.310000000001</v>
          </cell>
          <cell r="E91">
            <v>0</v>
          </cell>
          <cell r="F91">
            <v>19080.310000000001</v>
          </cell>
        </row>
        <row r="92">
          <cell r="A92">
            <v>127090</v>
          </cell>
          <cell r="B92" t="str">
            <v>Estudo de impacto de vizinhança EVI, em área urbana até 10.000 m²</v>
          </cell>
          <cell r="C92" t="str">
            <v>un</v>
          </cell>
          <cell r="D92">
            <v>18967.5</v>
          </cell>
          <cell r="E92">
            <v>0</v>
          </cell>
          <cell r="F92">
            <v>18967.5</v>
          </cell>
        </row>
        <row r="93">
          <cell r="A93">
            <v>128010</v>
          </cell>
          <cell r="B93" t="str">
            <v>Taxa de mobilização e desmobilização de equipamentos para execução de perfuração para poço profundo - profundidade até 200 m</v>
          </cell>
          <cell r="C93" t="str">
            <v>tx</v>
          </cell>
          <cell r="D93">
            <v>8255</v>
          </cell>
          <cell r="E93">
            <v>0</v>
          </cell>
          <cell r="F93">
            <v>8255</v>
          </cell>
        </row>
        <row r="94">
          <cell r="A94">
            <v>128020</v>
          </cell>
          <cell r="B94" t="str">
            <v>Taxa de mobilização e desmobilização de equipamentos para execução de perfuração para poço profundo - profundidade acima de 200 m e até 300 m</v>
          </cell>
          <cell r="C94" t="str">
            <v>tx</v>
          </cell>
          <cell r="D94">
            <v>9222.5</v>
          </cell>
          <cell r="E94">
            <v>0</v>
          </cell>
          <cell r="F94">
            <v>9222.5</v>
          </cell>
        </row>
        <row r="95">
          <cell r="A95">
            <v>128030</v>
          </cell>
          <cell r="B95" t="str">
            <v>Taxa de mobilização e desmobilização de equipamentos para execução de perfuração para poço profundo - profundidade acima de 300 m</v>
          </cell>
          <cell r="C95" t="str">
            <v>tx</v>
          </cell>
          <cell r="D95">
            <v>10572.5</v>
          </cell>
          <cell r="E95">
            <v>0</v>
          </cell>
          <cell r="F95">
            <v>10572.5</v>
          </cell>
        </row>
        <row r="96">
          <cell r="A96">
            <v>128040</v>
          </cell>
          <cell r="B96" t="str">
            <v>Perfuração rotativa para poço profundo em camadas de solos sedimentares, diâmetro de 8.1/2" (215,90 mm)</v>
          </cell>
          <cell r="C96" t="str">
            <v>m</v>
          </cell>
          <cell r="D96">
            <v>253.76</v>
          </cell>
          <cell r="E96">
            <v>0</v>
          </cell>
          <cell r="F96">
            <v>253.76</v>
          </cell>
        </row>
        <row r="97">
          <cell r="A97">
            <v>128050</v>
          </cell>
          <cell r="B97" t="str">
            <v>Perfuração rotativa para poço profundo em aluvião, arenito, ou solos sedimentados em geral, diâmetro de 10" (250 mm)</v>
          </cell>
          <cell r="C97" t="str">
            <v>m</v>
          </cell>
          <cell r="D97">
            <v>458.87</v>
          </cell>
          <cell r="E97">
            <v>0</v>
          </cell>
          <cell r="F97">
            <v>458.87</v>
          </cell>
        </row>
        <row r="98">
          <cell r="A98">
            <v>128060</v>
          </cell>
          <cell r="B98" t="str">
            <v>Perfuração rotativa para poço profundo em aluvião, arenito, ou solos sedimentados em geral, diâmetro de 12" (300 mm)</v>
          </cell>
          <cell r="C98" t="str">
            <v>m</v>
          </cell>
          <cell r="D98">
            <v>595.29</v>
          </cell>
          <cell r="E98">
            <v>0</v>
          </cell>
          <cell r="F98">
            <v>595.29</v>
          </cell>
        </row>
        <row r="99">
          <cell r="A99">
            <v>128070</v>
          </cell>
          <cell r="B99" t="str">
            <v>Perfuração rotativa para poço profundo em aluvião, arenito, ou solos sedimentados em geral, diâmetro de 14" (350 mm)</v>
          </cell>
          <cell r="C99" t="str">
            <v>m</v>
          </cell>
          <cell r="D99">
            <v>675.36</v>
          </cell>
          <cell r="E99">
            <v>0</v>
          </cell>
          <cell r="F99">
            <v>675.36</v>
          </cell>
        </row>
        <row r="100">
          <cell r="A100">
            <v>128080</v>
          </cell>
          <cell r="B100" t="str">
            <v>Perfuração rotativa para poço profundo em aluvião, arenito, ou solos sedimentados em geral, diâmetro de 16" (400 mm)</v>
          </cell>
          <cell r="C100" t="str">
            <v>m</v>
          </cell>
          <cell r="D100">
            <v>785.02</v>
          </cell>
          <cell r="E100">
            <v>0</v>
          </cell>
          <cell r="F100">
            <v>785.02</v>
          </cell>
        </row>
        <row r="101">
          <cell r="A101">
            <v>128090</v>
          </cell>
          <cell r="B101" t="str">
            <v>Perfuração rotativa para poço profundo em aluvião, arenito, ou solos sedimentados em geral, diâmetro de 18" (450 mm)</v>
          </cell>
          <cell r="C101" t="str">
            <v>m</v>
          </cell>
          <cell r="D101">
            <v>865.69</v>
          </cell>
          <cell r="E101">
            <v>0</v>
          </cell>
          <cell r="F101">
            <v>865.69</v>
          </cell>
        </row>
        <row r="102">
          <cell r="A102">
            <v>128100</v>
          </cell>
          <cell r="B102" t="str">
            <v>Perfuração rotativa para poço profundo em aluvião, arenito, ou solos sedimentados em geral, diâmetro de 20" (500 mm)</v>
          </cell>
          <cell r="C102" t="str">
            <v>m</v>
          </cell>
          <cell r="D102">
            <v>961.02</v>
          </cell>
          <cell r="E102">
            <v>0</v>
          </cell>
          <cell r="F102">
            <v>961.02</v>
          </cell>
        </row>
        <row r="103">
          <cell r="A103">
            <v>128110</v>
          </cell>
          <cell r="B103" t="str">
            <v>Perfuração rotativa para poço profundo em aluvião, arenito, ou solos sedimentados em geral, diâmetro de 22" (550 mm)</v>
          </cell>
          <cell r="C103" t="str">
            <v>m</v>
          </cell>
          <cell r="D103">
            <v>1544.77</v>
          </cell>
          <cell r="E103">
            <v>0</v>
          </cell>
          <cell r="F103">
            <v>1544.77</v>
          </cell>
        </row>
        <row r="104">
          <cell r="A104">
            <v>128120</v>
          </cell>
          <cell r="B104" t="str">
            <v>Perfuração rotativa para poço profundo em aluvião, arenito, ou solos sedimentados em geral, diâmetro de 26" (650 mm)</v>
          </cell>
          <cell r="C104" t="str">
            <v>m</v>
          </cell>
          <cell r="D104">
            <v>2283.37</v>
          </cell>
          <cell r="E104">
            <v>0</v>
          </cell>
          <cell r="F104">
            <v>2283.37</v>
          </cell>
        </row>
        <row r="105">
          <cell r="A105">
            <v>128130</v>
          </cell>
          <cell r="B105" t="str">
            <v>Perfuração rotativa para poço profundo em solos e/ou rocha metassedimentar alterada em geral, diâmetro de 20" (508 mm)</v>
          </cell>
          <cell r="C105" t="str">
            <v>m</v>
          </cell>
          <cell r="D105">
            <v>1260</v>
          </cell>
          <cell r="E105">
            <v>0</v>
          </cell>
          <cell r="F105">
            <v>1260</v>
          </cell>
        </row>
        <row r="106">
          <cell r="A106">
            <v>128140</v>
          </cell>
          <cell r="B106" t="str">
            <v>Perfuração roto-pneumática para poço profundo em rocha metassedimentar em geral, diâmetro de 12.1/4" (311,15 mm)</v>
          </cell>
          <cell r="C106" t="str">
            <v>m</v>
          </cell>
          <cell r="D106">
            <v>1007.5</v>
          </cell>
          <cell r="E106">
            <v>0</v>
          </cell>
          <cell r="F106">
            <v>1007.5</v>
          </cell>
        </row>
        <row r="107">
          <cell r="A107">
            <v>128150</v>
          </cell>
          <cell r="B107" t="str">
            <v>Perfuração rotativa para poço profundo em rocha sã (basalto), diâmetro de 14" (350 mm)</v>
          </cell>
          <cell r="C107" t="str">
            <v>m</v>
          </cell>
          <cell r="D107">
            <v>3484.67</v>
          </cell>
          <cell r="E107">
            <v>0</v>
          </cell>
          <cell r="F107">
            <v>3484.67</v>
          </cell>
        </row>
        <row r="108">
          <cell r="A108">
            <v>128160</v>
          </cell>
          <cell r="B108" t="str">
            <v>Perfuração rotativa para poço profundo em rocha alterada (basalto alterado), diâmetro de 8" (200 mm)</v>
          </cell>
          <cell r="C108" t="str">
            <v>m</v>
          </cell>
          <cell r="D108">
            <v>361.25</v>
          </cell>
          <cell r="E108">
            <v>0</v>
          </cell>
          <cell r="F108">
            <v>361.25</v>
          </cell>
        </row>
        <row r="109">
          <cell r="A109">
            <v>128170</v>
          </cell>
          <cell r="B109" t="str">
            <v>Perfuração rotativa para poço profundo em rocha alterada (basalto alterado), diâmetro de 10" (250 mm)</v>
          </cell>
          <cell r="C109" t="str">
            <v>m</v>
          </cell>
          <cell r="D109">
            <v>578.25</v>
          </cell>
          <cell r="E109">
            <v>0</v>
          </cell>
          <cell r="F109">
            <v>578.25</v>
          </cell>
        </row>
        <row r="110">
          <cell r="A110">
            <v>128180</v>
          </cell>
          <cell r="B110" t="str">
            <v>Perfuração rotativa para poço profundo em rocha alterada (basalto alterado), diâmetro de 12" (300 mm)</v>
          </cell>
          <cell r="C110" t="str">
            <v>m</v>
          </cell>
          <cell r="D110">
            <v>852.5</v>
          </cell>
          <cell r="E110">
            <v>0</v>
          </cell>
          <cell r="F110">
            <v>852.5</v>
          </cell>
        </row>
        <row r="111">
          <cell r="A111">
            <v>128190</v>
          </cell>
          <cell r="B111" t="str">
            <v>Perfuração roto-pneumática para poço profundo em rocha sã (basalto), diâmetro de 6" (150 mm)</v>
          </cell>
          <cell r="C111" t="str">
            <v>m</v>
          </cell>
          <cell r="D111">
            <v>309.64</v>
          </cell>
          <cell r="E111">
            <v>0</v>
          </cell>
          <cell r="F111">
            <v>309.64</v>
          </cell>
        </row>
        <row r="112">
          <cell r="A112">
            <v>128200</v>
          </cell>
          <cell r="B112" t="str">
            <v>Perfuração roto-pneumática para poço profundo em rocha sã (basalto), diâmetro de 8" (200 mm)</v>
          </cell>
          <cell r="C112" t="str">
            <v>m</v>
          </cell>
          <cell r="D112">
            <v>365.94</v>
          </cell>
          <cell r="E112">
            <v>0</v>
          </cell>
          <cell r="F112">
            <v>365.94</v>
          </cell>
        </row>
        <row r="113">
          <cell r="A113">
            <v>128210</v>
          </cell>
          <cell r="B113" t="str">
            <v>Perfuração roto-pneumática para poço profundo em rocha sã (basalto), diâmetro de 10" (250 mm)</v>
          </cell>
          <cell r="C113" t="str">
            <v>m</v>
          </cell>
          <cell r="D113">
            <v>743.3</v>
          </cell>
          <cell r="E113">
            <v>0</v>
          </cell>
          <cell r="F113">
            <v>743.3</v>
          </cell>
        </row>
        <row r="114">
          <cell r="A114">
            <v>128220</v>
          </cell>
          <cell r="B114" t="str">
            <v>Perfuração roto-pneumática para poço profundo em rocha sã (basalto), diâmetro de 12" (300 mm)</v>
          </cell>
          <cell r="C114" t="str">
            <v>m</v>
          </cell>
          <cell r="D114">
            <v>1142.33</v>
          </cell>
          <cell r="E114">
            <v>0</v>
          </cell>
          <cell r="F114">
            <v>1142.33</v>
          </cell>
        </row>
        <row r="115">
          <cell r="A115">
            <v>128230</v>
          </cell>
          <cell r="B115" t="str">
            <v>Perfuração roto-pneumática para poço profundo em rocha sã (basalto), diâmetro de 14" (350 mm)</v>
          </cell>
          <cell r="C115" t="str">
            <v>m</v>
          </cell>
          <cell r="D115">
            <v>1701.25</v>
          </cell>
          <cell r="E115">
            <v>0</v>
          </cell>
          <cell r="F115">
            <v>1701.25</v>
          </cell>
        </row>
        <row r="116">
          <cell r="A116">
            <v>128240</v>
          </cell>
          <cell r="B116" t="str">
            <v>Perfuração roto-pneumática para poço profundo em rocha sã (basalto), diâmetro de 18" (450 mm)</v>
          </cell>
          <cell r="C116" t="str">
            <v>m</v>
          </cell>
          <cell r="D116">
            <v>2447.02</v>
          </cell>
          <cell r="E116">
            <v>0</v>
          </cell>
          <cell r="F116">
            <v>2447.02</v>
          </cell>
        </row>
        <row r="117">
          <cell r="A117">
            <v>128250</v>
          </cell>
          <cell r="B117" t="str">
            <v>Revestimento interno de poço profundo tubo liso em aço galvanizado, diâmetro de 6" (152,40 mm) - união solda</v>
          </cell>
          <cell r="C117" t="str">
            <v>m</v>
          </cell>
          <cell r="D117">
            <v>382.98</v>
          </cell>
          <cell r="E117">
            <v>0</v>
          </cell>
          <cell r="F117">
            <v>382.98</v>
          </cell>
        </row>
        <row r="118">
          <cell r="A118">
            <v>128260</v>
          </cell>
          <cell r="B118" t="str">
            <v>Revestimento interno de poço profundo tubo PVC geomecânico nervurado standard, diâmetro 6" (150 mm)</v>
          </cell>
          <cell r="C118" t="str">
            <v>m</v>
          </cell>
          <cell r="D118">
            <v>292.23</v>
          </cell>
          <cell r="E118">
            <v>0</v>
          </cell>
          <cell r="F118">
            <v>292.23</v>
          </cell>
        </row>
        <row r="119">
          <cell r="A119">
            <v>128270</v>
          </cell>
          <cell r="B119" t="str">
            <v>Revestimento interno de poço profundo tubo PVC geomecânico nervurado tipo reforçado, diâmetro 8" (200 mm)</v>
          </cell>
          <cell r="C119" t="str">
            <v>m</v>
          </cell>
          <cell r="D119">
            <v>645.92999999999995</v>
          </cell>
          <cell r="E119">
            <v>0</v>
          </cell>
          <cell r="F119">
            <v>645.92999999999995</v>
          </cell>
        </row>
        <row r="120">
          <cell r="A120">
            <v>128280</v>
          </cell>
          <cell r="B120" t="str">
            <v>Revestimento interno de poço profundo tubo de aço preto, diâmetro 6" (152,40mm)</v>
          </cell>
          <cell r="C120" t="str">
            <v>m</v>
          </cell>
          <cell r="D120">
            <v>462.5</v>
          </cell>
          <cell r="E120">
            <v>0</v>
          </cell>
          <cell r="F120">
            <v>462.5</v>
          </cell>
        </row>
        <row r="121">
          <cell r="A121">
            <v>128290</v>
          </cell>
          <cell r="B121" t="str">
            <v>Revestimento interno de poço profundo tubo preto DIN 2440, diâmetro 6" (150 mm)</v>
          </cell>
          <cell r="C121" t="str">
            <v>m</v>
          </cell>
          <cell r="D121">
            <v>346.75</v>
          </cell>
          <cell r="E121">
            <v>0</v>
          </cell>
          <cell r="F121">
            <v>346.75</v>
          </cell>
        </row>
        <row r="122">
          <cell r="A122">
            <v>128300</v>
          </cell>
          <cell r="B122" t="str">
            <v>Revestimento interno de poço profundo tubo preto DIN 2440, diâmetro 8" (200 mm)</v>
          </cell>
          <cell r="C122" t="str">
            <v>m</v>
          </cell>
          <cell r="D122">
            <v>574.9</v>
          </cell>
          <cell r="E122">
            <v>0</v>
          </cell>
          <cell r="F122">
            <v>574.9</v>
          </cell>
        </row>
        <row r="123">
          <cell r="A123">
            <v>128310</v>
          </cell>
          <cell r="B123" t="str">
            <v>Revestimento interno de poço profundo tubo aço preto liso calandrado, diâmetro 16" (406,40 mm)</v>
          </cell>
          <cell r="C123" t="str">
            <v>m</v>
          </cell>
          <cell r="D123">
            <v>1262.5</v>
          </cell>
          <cell r="E123">
            <v>0</v>
          </cell>
          <cell r="F123">
            <v>1262.5</v>
          </cell>
        </row>
        <row r="124">
          <cell r="A124">
            <v>128320</v>
          </cell>
          <cell r="B124" t="str">
            <v>Revestimento interno de poço profundo tubo aço schedule 40, diâmetro 6" (150 mm)</v>
          </cell>
          <cell r="C124" t="str">
            <v>m</v>
          </cell>
          <cell r="D124">
            <v>608.86</v>
          </cell>
          <cell r="E124">
            <v>0</v>
          </cell>
          <cell r="F124">
            <v>608.86</v>
          </cell>
        </row>
        <row r="125">
          <cell r="A125">
            <v>128330</v>
          </cell>
          <cell r="B125" t="str">
            <v>Revestimento interno de poço profundo tubo aço schedule 40, diâmetro 10" (250 mm)</v>
          </cell>
          <cell r="C125" t="str">
            <v>m</v>
          </cell>
          <cell r="D125">
            <v>1324.67</v>
          </cell>
          <cell r="E125">
            <v>0</v>
          </cell>
          <cell r="F125">
            <v>1324.67</v>
          </cell>
        </row>
        <row r="126">
          <cell r="A126">
            <v>128340</v>
          </cell>
          <cell r="B126" t="str">
            <v>Revestimento interno de poço profundo tubo aço schedule 40, diâmetro 14" (355,60 mm)</v>
          </cell>
          <cell r="C126" t="str">
            <v>m</v>
          </cell>
          <cell r="D126">
            <v>1766.98</v>
          </cell>
          <cell r="E126">
            <v>0</v>
          </cell>
          <cell r="F126">
            <v>1766.98</v>
          </cell>
        </row>
        <row r="127">
          <cell r="A127">
            <v>128350</v>
          </cell>
          <cell r="B127" t="str">
            <v>Revestimento da boca de poço profundo tubo chapa 3/16", diâmetro 12"</v>
          </cell>
          <cell r="C127" t="str">
            <v>m</v>
          </cell>
          <cell r="D127">
            <v>700.06</v>
          </cell>
          <cell r="E127">
            <v>0</v>
          </cell>
          <cell r="F127">
            <v>700.06</v>
          </cell>
        </row>
        <row r="128">
          <cell r="A128">
            <v>128360</v>
          </cell>
          <cell r="B128" t="str">
            <v>Revestimento da boca de poço profundo tubo chapa 3/16", diâmetro 14"</v>
          </cell>
          <cell r="C128" t="str">
            <v>m</v>
          </cell>
          <cell r="D128">
            <v>747</v>
          </cell>
          <cell r="E128">
            <v>0</v>
          </cell>
          <cell r="F128">
            <v>747</v>
          </cell>
        </row>
        <row r="129">
          <cell r="A129">
            <v>128370</v>
          </cell>
          <cell r="B129" t="str">
            <v>Revestimento da boca de poço profundo tubo chapa 3/16", diâmetro 16"</v>
          </cell>
          <cell r="C129" t="str">
            <v>m</v>
          </cell>
          <cell r="D129">
            <v>921.75</v>
          </cell>
          <cell r="E129">
            <v>0</v>
          </cell>
          <cell r="F129">
            <v>921.75</v>
          </cell>
        </row>
        <row r="130">
          <cell r="A130">
            <v>128380</v>
          </cell>
          <cell r="B130" t="str">
            <v>Revestimento da boca de poço profundo tubo chapa 3/16", diâmetro 20"</v>
          </cell>
          <cell r="C130" t="str">
            <v>m</v>
          </cell>
          <cell r="D130">
            <v>1291.33</v>
          </cell>
          <cell r="E130">
            <v>0</v>
          </cell>
          <cell r="F130">
            <v>1291.33</v>
          </cell>
        </row>
        <row r="131">
          <cell r="A131">
            <v>128390</v>
          </cell>
          <cell r="B131" t="str">
            <v>Filtro PVC geomecânico nervurado tipo standard para poço profundo, diâmetro 6" (150 mm)</v>
          </cell>
          <cell r="C131" t="str">
            <v>m</v>
          </cell>
          <cell r="D131">
            <v>336.25</v>
          </cell>
          <cell r="E131">
            <v>0</v>
          </cell>
          <cell r="F131">
            <v>336.25</v>
          </cell>
        </row>
        <row r="132">
          <cell r="A132">
            <v>128400</v>
          </cell>
          <cell r="B132" t="str">
            <v>Filtro PVC geomecânico nervurado tipo reforçado para poço profundo, diâmetro 8" (200 mm)</v>
          </cell>
          <cell r="C132" t="str">
            <v>m</v>
          </cell>
          <cell r="D132">
            <v>664.22</v>
          </cell>
          <cell r="E132">
            <v>0</v>
          </cell>
          <cell r="F132">
            <v>664.22</v>
          </cell>
        </row>
        <row r="133">
          <cell r="A133">
            <v>128410</v>
          </cell>
          <cell r="B133" t="str">
            <v>Filtro espiralado em aço galvanizado simples (standard) para poço profundo, diâmetro 6" (152,40 mm)</v>
          </cell>
          <cell r="C133" t="str">
            <v>m</v>
          </cell>
          <cell r="D133">
            <v>729.13</v>
          </cell>
          <cell r="E133">
            <v>0</v>
          </cell>
          <cell r="F133">
            <v>729.13</v>
          </cell>
        </row>
        <row r="134">
          <cell r="A134">
            <v>128420</v>
          </cell>
          <cell r="B134" t="str">
            <v>Filtro espiralado em aço galvanizado tipo reforçado para poço profundo, diâmetro de 6" (152,40 mm)</v>
          </cell>
          <cell r="C134" t="str">
            <v>m</v>
          </cell>
          <cell r="D134">
            <v>857</v>
          </cell>
          <cell r="E134">
            <v>0</v>
          </cell>
          <cell r="F134">
            <v>857</v>
          </cell>
        </row>
        <row r="135">
          <cell r="A135">
            <v>128430</v>
          </cell>
          <cell r="B135" t="str">
            <v>Filtro espiralado em aço inoxidável tipo reforçado para poço profundo, diâmetro de 6" (152,40 mm)</v>
          </cell>
          <cell r="C135" t="str">
            <v>m</v>
          </cell>
          <cell r="D135">
            <v>1389.67</v>
          </cell>
          <cell r="E135">
            <v>0</v>
          </cell>
          <cell r="F135">
            <v>1389.67</v>
          </cell>
        </row>
        <row r="136">
          <cell r="A136">
            <v>128440</v>
          </cell>
          <cell r="B136" t="str">
            <v>Filtro galvanizado tipo NOLD para poço profundo, diâmetro 6" (150 mm)</v>
          </cell>
          <cell r="C136" t="str">
            <v>m</v>
          </cell>
          <cell r="D136">
            <v>610.20000000000005</v>
          </cell>
          <cell r="E136">
            <v>0</v>
          </cell>
          <cell r="F136">
            <v>610.20000000000005</v>
          </cell>
        </row>
        <row r="137">
          <cell r="A137">
            <v>128450</v>
          </cell>
          <cell r="B137" t="str">
            <v>Pré-filtro tipo pérola para poço profundo</v>
          </cell>
          <cell r="C137" t="str">
            <v>m³</v>
          </cell>
          <cell r="D137">
            <v>1912.08</v>
          </cell>
          <cell r="E137">
            <v>0</v>
          </cell>
          <cell r="F137">
            <v>1912.08</v>
          </cell>
        </row>
        <row r="138">
          <cell r="A138">
            <v>128460</v>
          </cell>
          <cell r="B138" t="str">
            <v>Pré-filtro tipo Jacareí para poço profundo</v>
          </cell>
          <cell r="C138" t="str">
            <v>m³</v>
          </cell>
          <cell r="D138">
            <v>1553.75</v>
          </cell>
          <cell r="E138">
            <v>0</v>
          </cell>
          <cell r="F138">
            <v>1553.75</v>
          </cell>
        </row>
        <row r="139">
          <cell r="A139">
            <v>128470</v>
          </cell>
          <cell r="B139" t="str">
            <v>Perfilagem ótica (filmagem / endoscopia) para poço profundo</v>
          </cell>
          <cell r="C139" t="str">
            <v>m</v>
          </cell>
          <cell r="D139">
            <v>78.650000000000006</v>
          </cell>
          <cell r="E139">
            <v>0</v>
          </cell>
          <cell r="F139">
            <v>78.650000000000006</v>
          </cell>
        </row>
        <row r="140">
          <cell r="A140">
            <v>128480</v>
          </cell>
          <cell r="B140" t="str">
            <v>Perfilagem elétrica de poço profundo</v>
          </cell>
          <cell r="C140" t="str">
            <v>m</v>
          </cell>
          <cell r="D140">
            <v>161.6</v>
          </cell>
          <cell r="E140">
            <v>0</v>
          </cell>
          <cell r="F140">
            <v>161.6</v>
          </cell>
        </row>
        <row r="141">
          <cell r="A141">
            <v>128490</v>
          </cell>
          <cell r="B141" t="str">
            <v>Taxa de mobilização e desmobilização de equipamentos para execução de bombeamento, limpeza, desenvolvimento e teste de vazão</v>
          </cell>
          <cell r="C141" t="str">
            <v>tx</v>
          </cell>
          <cell r="D141">
            <v>5812.53</v>
          </cell>
          <cell r="E141">
            <v>0</v>
          </cell>
          <cell r="F141">
            <v>5812.53</v>
          </cell>
        </row>
        <row r="142">
          <cell r="A142">
            <v>128500</v>
          </cell>
          <cell r="B142" t="str">
            <v>Limpeza e desenvolvimento do poço profundo</v>
          </cell>
          <cell r="C142" t="str">
            <v>h</v>
          </cell>
          <cell r="D142">
            <v>738.86</v>
          </cell>
          <cell r="E142">
            <v>0</v>
          </cell>
          <cell r="F142">
            <v>738.86</v>
          </cell>
        </row>
        <row r="143">
          <cell r="A143">
            <v>128510</v>
          </cell>
          <cell r="B143" t="str">
            <v>Ensaio de vazão (bombeamento) para poço profundo, com bomba submersa</v>
          </cell>
          <cell r="C143" t="str">
            <v>h</v>
          </cell>
          <cell r="D143">
            <v>203.75</v>
          </cell>
          <cell r="E143">
            <v>0</v>
          </cell>
          <cell r="F143">
            <v>203.75</v>
          </cell>
        </row>
        <row r="144">
          <cell r="A144">
            <v>128520</v>
          </cell>
          <cell r="B144" t="str">
            <v>Ensaio de vazão escalonado para poço profundo</v>
          </cell>
          <cell r="C144" t="str">
            <v>h</v>
          </cell>
          <cell r="D144">
            <v>203.75</v>
          </cell>
          <cell r="E144">
            <v>0</v>
          </cell>
          <cell r="F144">
            <v>203.75</v>
          </cell>
        </row>
        <row r="145">
          <cell r="A145">
            <v>128530</v>
          </cell>
          <cell r="B145" t="str">
            <v>Ensaio de recuperação de nível para poço profundo</v>
          </cell>
          <cell r="C145" t="str">
            <v>h</v>
          </cell>
          <cell r="D145">
            <v>203.75</v>
          </cell>
          <cell r="E145">
            <v>0</v>
          </cell>
          <cell r="F145">
            <v>203.75</v>
          </cell>
        </row>
        <row r="146">
          <cell r="A146">
            <v>128540</v>
          </cell>
          <cell r="B146" t="str">
            <v>Desinfecção de poço profundo</v>
          </cell>
          <cell r="C146" t="str">
            <v>un</v>
          </cell>
          <cell r="D146">
            <v>865</v>
          </cell>
          <cell r="E146">
            <v>0</v>
          </cell>
          <cell r="F146">
            <v>865</v>
          </cell>
        </row>
        <row r="147">
          <cell r="A147">
            <v>128550</v>
          </cell>
          <cell r="B147" t="str">
            <v>Análise físico-química e bacteriológica da água para poço profundo</v>
          </cell>
          <cell r="C147" t="str">
            <v>cj</v>
          </cell>
          <cell r="D147">
            <v>4473.75</v>
          </cell>
          <cell r="E147">
            <v>0</v>
          </cell>
          <cell r="F147">
            <v>4473.75</v>
          </cell>
        </row>
        <row r="148">
          <cell r="A148">
            <v>128560</v>
          </cell>
          <cell r="B148" t="str">
            <v>Centralizador de coluna para poço profundo, diâmetro de 4" ou 6"</v>
          </cell>
          <cell r="C148" t="str">
            <v>un</v>
          </cell>
          <cell r="D148">
            <v>250</v>
          </cell>
          <cell r="E148">
            <v>0</v>
          </cell>
          <cell r="F148">
            <v>250</v>
          </cell>
        </row>
        <row r="149">
          <cell r="A149">
            <v>128570</v>
          </cell>
          <cell r="B149" t="str">
            <v>Cimentação de boca do poço profundo, entre perfuração de maior diâmetro (cimentação do espaço anular)</v>
          </cell>
          <cell r="C149" t="str">
            <v>m³</v>
          </cell>
          <cell r="D149">
            <v>2791.4</v>
          </cell>
          <cell r="E149">
            <v>0</v>
          </cell>
          <cell r="F149">
            <v>2791.4</v>
          </cell>
        </row>
        <row r="150">
          <cell r="A150">
            <v>128580</v>
          </cell>
          <cell r="B150" t="str">
            <v>Laje de proteção em concreto armado para poço profundo (área mínimo de 3,00 m²)</v>
          </cell>
          <cell r="C150" t="str">
            <v>un</v>
          </cell>
          <cell r="D150">
            <v>554.47</v>
          </cell>
          <cell r="E150">
            <v>323.01</v>
          </cell>
          <cell r="F150">
            <v>877.48</v>
          </cell>
        </row>
        <row r="151">
          <cell r="A151">
            <v>128590</v>
          </cell>
          <cell r="B151" t="str">
            <v>Lacre do poço profundo (tampa)</v>
          </cell>
          <cell r="C151" t="str">
            <v>un</v>
          </cell>
          <cell r="D151">
            <v>302.5</v>
          </cell>
          <cell r="E151">
            <v>0</v>
          </cell>
          <cell r="F151">
            <v>302.5</v>
          </cell>
        </row>
        <row r="152">
          <cell r="A152">
            <v>128600</v>
          </cell>
          <cell r="B152" t="str">
            <v>Licença de perfuração para poço profundo</v>
          </cell>
          <cell r="C152" t="str">
            <v>un</v>
          </cell>
          <cell r="D152">
            <v>5155</v>
          </cell>
          <cell r="E152">
            <v>0</v>
          </cell>
          <cell r="F152">
            <v>5155</v>
          </cell>
        </row>
        <row r="153">
          <cell r="A153">
            <v>128610</v>
          </cell>
          <cell r="B153" t="str">
            <v>Outorga de direito de uso para poço profundo</v>
          </cell>
          <cell r="C153" t="str">
            <v>un</v>
          </cell>
          <cell r="D153">
            <v>3250</v>
          </cell>
          <cell r="E153">
            <v>0</v>
          </cell>
          <cell r="F153">
            <v>3250</v>
          </cell>
        </row>
        <row r="154">
          <cell r="A154">
            <v>128620</v>
          </cell>
          <cell r="B154" t="str">
            <v>Parecer técnico junto a CETESB</v>
          </cell>
          <cell r="C154" t="str">
            <v>un</v>
          </cell>
          <cell r="D154">
            <v>3380</v>
          </cell>
          <cell r="E154">
            <v>0</v>
          </cell>
          <cell r="F154">
            <v>3380</v>
          </cell>
        </row>
        <row r="155">
          <cell r="A155">
            <v>201020</v>
          </cell>
          <cell r="B155" t="str">
            <v>Construção provisória em madeira - fornecimento e montagem</v>
          </cell>
          <cell r="C155" t="str">
            <v>m²</v>
          </cell>
          <cell r="D155">
            <v>184.24</v>
          </cell>
          <cell r="E155">
            <v>73.900000000000006</v>
          </cell>
          <cell r="F155">
            <v>258.14</v>
          </cell>
        </row>
        <row r="156">
          <cell r="A156">
            <v>201170</v>
          </cell>
          <cell r="B156" t="str">
            <v>Sanitário/vestiário provisório em alvenaria</v>
          </cell>
          <cell r="C156" t="str">
            <v>m²</v>
          </cell>
          <cell r="D156">
            <v>325.64</v>
          </cell>
          <cell r="E156">
            <v>198.88</v>
          </cell>
          <cell r="F156">
            <v>524.52</v>
          </cell>
        </row>
        <row r="157">
          <cell r="A157">
            <v>201180</v>
          </cell>
          <cell r="B157" t="str">
            <v>Banheiro químico, modelo Standard, com manutenção conforme exigências da CETESB</v>
          </cell>
          <cell r="C157" t="str">
            <v>unxmês</v>
          </cell>
          <cell r="D157">
            <v>500</v>
          </cell>
          <cell r="E157">
            <v>0</v>
          </cell>
          <cell r="F157">
            <v>500</v>
          </cell>
        </row>
        <row r="158">
          <cell r="A158">
            <v>201200</v>
          </cell>
          <cell r="B158" t="str">
            <v>Desmobilização de construção provisória</v>
          </cell>
          <cell r="C158" t="str">
            <v>m²</v>
          </cell>
          <cell r="D158">
            <v>8.23</v>
          </cell>
          <cell r="E158">
            <v>4.42</v>
          </cell>
          <cell r="F158">
            <v>12.65</v>
          </cell>
        </row>
        <row r="159">
          <cell r="A159">
            <v>202120</v>
          </cell>
          <cell r="B159" t="str">
            <v>Locação de container tipo alojamento - área mínima de 13,80 m²</v>
          </cell>
          <cell r="C159" t="str">
            <v>unxmês</v>
          </cell>
          <cell r="D159">
            <v>263.33</v>
          </cell>
          <cell r="E159">
            <v>50.06</v>
          </cell>
          <cell r="F159">
            <v>313.39</v>
          </cell>
        </row>
        <row r="160">
          <cell r="A160">
            <v>202130</v>
          </cell>
          <cell r="B160" t="str">
            <v>Locação de container tipo escritório com 1 vaso sanitário, 1 lavatório e 1 ponto para chuveiro - área mínima de 13,80 m²</v>
          </cell>
          <cell r="C160" t="str">
            <v>unxmês</v>
          </cell>
          <cell r="D160">
            <v>456.67</v>
          </cell>
          <cell r="E160">
            <v>85</v>
          </cell>
          <cell r="F160">
            <v>541.66999999999996</v>
          </cell>
        </row>
        <row r="161">
          <cell r="A161">
            <v>202140</v>
          </cell>
          <cell r="B161" t="str">
            <v>Locação de container tipo sanitário com 2 vasos sanitários, 2 lavatórios, 2 mictórios e 4 pontos para chuveiro - área mínima de 13,80 m²</v>
          </cell>
          <cell r="C161" t="str">
            <v>unxmês</v>
          </cell>
          <cell r="D161">
            <v>423.33</v>
          </cell>
          <cell r="E161">
            <v>85</v>
          </cell>
          <cell r="F161">
            <v>508.33</v>
          </cell>
        </row>
        <row r="162">
          <cell r="A162">
            <v>202150</v>
          </cell>
          <cell r="B162" t="str">
            <v>Locação de container tipo deposito - área mínima de 13,80 m²</v>
          </cell>
          <cell r="C162" t="str">
            <v>unxmês</v>
          </cell>
          <cell r="D162">
            <v>250</v>
          </cell>
          <cell r="E162">
            <v>50.06</v>
          </cell>
          <cell r="F162">
            <v>300.06</v>
          </cell>
        </row>
        <row r="163">
          <cell r="A163">
            <v>202160</v>
          </cell>
          <cell r="B163" t="str">
            <v>Locação de container tipo guarita - área mínima de 4,60 m²</v>
          </cell>
          <cell r="C163" t="str">
            <v>unxmês</v>
          </cell>
          <cell r="D163">
            <v>175</v>
          </cell>
          <cell r="E163">
            <v>16.690000000000001</v>
          </cell>
          <cell r="F163">
            <v>191.69</v>
          </cell>
        </row>
        <row r="164">
          <cell r="A164">
            <v>203030</v>
          </cell>
          <cell r="B164" t="str">
            <v>Proteção de superfícies em geral com plástico bolha</v>
          </cell>
          <cell r="C164" t="str">
            <v>m²</v>
          </cell>
          <cell r="D164">
            <v>0.41</v>
          </cell>
          <cell r="E164">
            <v>1.26</v>
          </cell>
          <cell r="F164">
            <v>1.67</v>
          </cell>
        </row>
        <row r="165">
          <cell r="A165">
            <v>203060</v>
          </cell>
          <cell r="B165" t="str">
            <v>Proteção de fachada com tela de nylon</v>
          </cell>
          <cell r="C165" t="str">
            <v>m²</v>
          </cell>
          <cell r="D165">
            <v>2.78</v>
          </cell>
          <cell r="E165">
            <v>12.14</v>
          </cell>
          <cell r="F165">
            <v>14.92</v>
          </cell>
        </row>
        <row r="166">
          <cell r="A166">
            <v>203080</v>
          </cell>
          <cell r="B166" t="str">
            <v>Fechamento provisório de vãos em chapa de madeira compensada</v>
          </cell>
          <cell r="C166" t="str">
            <v>m²</v>
          </cell>
          <cell r="D166">
            <v>7.24</v>
          </cell>
          <cell r="E166">
            <v>17.57</v>
          </cell>
          <cell r="F166">
            <v>24.81</v>
          </cell>
        </row>
        <row r="167">
          <cell r="A167">
            <v>203090</v>
          </cell>
          <cell r="B167" t="str">
            <v>Fechamento definitivo de vãos em chapa de madeira compensada</v>
          </cell>
          <cell r="C167" t="str">
            <v>m²</v>
          </cell>
          <cell r="D167">
            <v>15.17</v>
          </cell>
          <cell r="E167">
            <v>17.57</v>
          </cell>
          <cell r="F167">
            <v>32.74</v>
          </cell>
        </row>
        <row r="168">
          <cell r="A168">
            <v>203110</v>
          </cell>
          <cell r="B168" t="str">
            <v>Tapume móvel para fechamento de áreas</v>
          </cell>
          <cell r="C168" t="str">
            <v>m²</v>
          </cell>
          <cell r="D168">
            <v>21.62</v>
          </cell>
          <cell r="E168">
            <v>32.35</v>
          </cell>
          <cell r="F168">
            <v>53.97</v>
          </cell>
        </row>
        <row r="169">
          <cell r="A169">
            <v>203120</v>
          </cell>
          <cell r="B169" t="str">
            <v>Tapume fixo para fechamento de áreas, com portão</v>
          </cell>
          <cell r="C169" t="str">
            <v>m²</v>
          </cell>
          <cell r="D169">
            <v>21.62</v>
          </cell>
          <cell r="E169">
            <v>31.97</v>
          </cell>
          <cell r="F169">
            <v>53.59</v>
          </cell>
        </row>
        <row r="170">
          <cell r="A170">
            <v>203200</v>
          </cell>
          <cell r="B170" t="str">
            <v>Locação de quadros metálicos para plataforma de proteção, inclusive o madeiramento</v>
          </cell>
          <cell r="C170" t="str">
            <v>m²xmês</v>
          </cell>
          <cell r="D170">
            <v>17.420000000000002</v>
          </cell>
          <cell r="E170">
            <v>0.61</v>
          </cell>
          <cell r="F170">
            <v>18.03</v>
          </cell>
        </row>
        <row r="171">
          <cell r="A171">
            <v>203240</v>
          </cell>
          <cell r="B171" t="str">
            <v>Proteção de piso com tecido de aniagem e gesso</v>
          </cell>
          <cell r="C171" t="str">
            <v>m²</v>
          </cell>
          <cell r="D171">
            <v>7.19</v>
          </cell>
          <cell r="E171">
            <v>2.54</v>
          </cell>
          <cell r="F171">
            <v>9.73</v>
          </cell>
        </row>
        <row r="172">
          <cell r="A172">
            <v>203250</v>
          </cell>
          <cell r="B172" t="str">
            <v>Tapume fixo em painel OSB - espessura 8 mm</v>
          </cell>
          <cell r="C172" t="str">
            <v>m²</v>
          </cell>
          <cell r="D172">
            <v>30.14</v>
          </cell>
          <cell r="E172">
            <v>23.67</v>
          </cell>
          <cell r="F172">
            <v>53.81</v>
          </cell>
        </row>
        <row r="173">
          <cell r="A173">
            <v>203260</v>
          </cell>
          <cell r="B173" t="str">
            <v>Tapume fixo em painel OSB - espessura 10 mm</v>
          </cell>
          <cell r="C173" t="str">
            <v>m²</v>
          </cell>
          <cell r="D173">
            <v>32.950000000000003</v>
          </cell>
          <cell r="E173">
            <v>23.67</v>
          </cell>
          <cell r="F173">
            <v>56.62</v>
          </cell>
        </row>
        <row r="174">
          <cell r="A174">
            <v>203270</v>
          </cell>
          <cell r="B174" t="str">
            <v>Tapume fixo em painel OSB - espessura 12 mm</v>
          </cell>
          <cell r="C174" t="str">
            <v>m²</v>
          </cell>
          <cell r="D174">
            <v>36.42</v>
          </cell>
          <cell r="E174">
            <v>23.67</v>
          </cell>
          <cell r="F174">
            <v>60.09</v>
          </cell>
        </row>
        <row r="175">
          <cell r="A175">
            <v>203500</v>
          </cell>
          <cell r="B175" t="str">
            <v>Proteção em madeira e lona plástica para equipamentos mecânico ou informática, para obras de reforma</v>
          </cell>
          <cell r="C175" t="str">
            <v>m³</v>
          </cell>
          <cell r="D175">
            <v>25.19</v>
          </cell>
          <cell r="E175">
            <v>27.22</v>
          </cell>
          <cell r="F175">
            <v>52.41</v>
          </cell>
        </row>
        <row r="176">
          <cell r="A176">
            <v>205060</v>
          </cell>
          <cell r="B176" t="str">
            <v>Montagem e desmontagem de andaime torre metálica com altura até 10 m</v>
          </cell>
          <cell r="C176" t="str">
            <v>m</v>
          </cell>
          <cell r="D176">
            <v>0</v>
          </cell>
          <cell r="E176">
            <v>7.74</v>
          </cell>
          <cell r="F176">
            <v>7.74</v>
          </cell>
        </row>
        <row r="177">
          <cell r="A177">
            <v>205080</v>
          </cell>
          <cell r="B177" t="str">
            <v>Montagem e desmontagem de andaime torre metálica com altura superior a 10 m</v>
          </cell>
          <cell r="C177" t="str">
            <v>m</v>
          </cell>
          <cell r="D177">
            <v>0</v>
          </cell>
          <cell r="E177">
            <v>19.54</v>
          </cell>
          <cell r="F177">
            <v>19.54</v>
          </cell>
        </row>
        <row r="178">
          <cell r="A178">
            <v>205090</v>
          </cell>
          <cell r="B178" t="str">
            <v>Montagem e desmontagem de andaime tubular fachadeiro com altura até 10 m</v>
          </cell>
          <cell r="C178" t="str">
            <v>m²</v>
          </cell>
          <cell r="D178">
            <v>0</v>
          </cell>
          <cell r="E178">
            <v>7.74</v>
          </cell>
          <cell r="F178">
            <v>7.74</v>
          </cell>
        </row>
        <row r="179">
          <cell r="A179">
            <v>205100</v>
          </cell>
          <cell r="B179" t="str">
            <v>Montagem e desmontagem de andaime tubular fachadeiro com altura superior a 10 m</v>
          </cell>
          <cell r="C179" t="str">
            <v>m²</v>
          </cell>
          <cell r="D179">
            <v>0</v>
          </cell>
          <cell r="E179">
            <v>19.54</v>
          </cell>
          <cell r="F179">
            <v>19.54</v>
          </cell>
        </row>
        <row r="180">
          <cell r="A180">
            <v>205190</v>
          </cell>
          <cell r="B180" t="str">
            <v>Balancim elétrico tipo plataforma para transporte vertical</v>
          </cell>
          <cell r="C180" t="str">
            <v>mxmês</v>
          </cell>
          <cell r="D180">
            <v>23.87</v>
          </cell>
          <cell r="E180">
            <v>0</v>
          </cell>
          <cell r="F180">
            <v>23.87</v>
          </cell>
        </row>
        <row r="181">
          <cell r="A181">
            <v>205200</v>
          </cell>
          <cell r="B181" t="str">
            <v>Andaime torre metálico (1,5 x 1,5 m) com piso metálico</v>
          </cell>
          <cell r="C181" t="str">
            <v>mxmês</v>
          </cell>
          <cell r="D181">
            <v>62.7</v>
          </cell>
          <cell r="E181">
            <v>2.54</v>
          </cell>
          <cell r="F181">
            <v>65.239999999999995</v>
          </cell>
        </row>
        <row r="182">
          <cell r="A182">
            <v>205210</v>
          </cell>
          <cell r="B182" t="str">
            <v>Andaime tubular fachadeiro com piso metálico e sapatas ajustáveis</v>
          </cell>
          <cell r="C182" t="str">
            <v>m²xmês</v>
          </cell>
          <cell r="D182">
            <v>12.65</v>
          </cell>
          <cell r="E182">
            <v>1.26</v>
          </cell>
          <cell r="F182">
            <v>13.91</v>
          </cell>
        </row>
        <row r="183">
          <cell r="A183">
            <v>206030</v>
          </cell>
          <cell r="B183" t="str">
            <v>Locação de plataforma elevatória articulada, com altura aproximada de 12,50m e capacidade para 227kg, elétrica</v>
          </cell>
          <cell r="C183" t="str">
            <v>unxmês</v>
          </cell>
          <cell r="D183">
            <v>6140.48</v>
          </cell>
          <cell r="E183">
            <v>2170.8000000000002</v>
          </cell>
          <cell r="F183">
            <v>8311.2800000000007</v>
          </cell>
        </row>
        <row r="184">
          <cell r="A184">
            <v>206040</v>
          </cell>
          <cell r="B184" t="str">
            <v>Locação de plataforma elevatória articulada, com altura aproximada de 20,00m e capacidade para 227kg, diesel</v>
          </cell>
          <cell r="C184" t="str">
            <v>unxmês</v>
          </cell>
          <cell r="D184">
            <v>12600</v>
          </cell>
          <cell r="E184">
            <v>2170.8000000000002</v>
          </cell>
          <cell r="F184">
            <v>14770.8</v>
          </cell>
        </row>
        <row r="185">
          <cell r="A185">
            <v>208020</v>
          </cell>
          <cell r="B185" t="str">
            <v>Placa de identificação para obra</v>
          </cell>
          <cell r="C185" t="str">
            <v>m²</v>
          </cell>
          <cell r="D185">
            <v>266.95999999999998</v>
          </cell>
          <cell r="E185">
            <v>56.49</v>
          </cell>
          <cell r="F185">
            <v>323.45</v>
          </cell>
        </row>
        <row r="186">
          <cell r="A186">
            <v>208040</v>
          </cell>
          <cell r="B186" t="str">
            <v>Placa em lona com impressão digital e requadro em metalon</v>
          </cell>
          <cell r="C186" t="str">
            <v>m²</v>
          </cell>
          <cell r="D186">
            <v>251.22</v>
          </cell>
          <cell r="E186">
            <v>16.29</v>
          </cell>
          <cell r="F186">
            <v>267.51</v>
          </cell>
        </row>
        <row r="187">
          <cell r="A187">
            <v>208050</v>
          </cell>
          <cell r="B187" t="str">
            <v>Placa em lona com impressão digital e estrutura em madeira</v>
          </cell>
          <cell r="C187" t="str">
            <v>m²</v>
          </cell>
          <cell r="D187">
            <v>93.52</v>
          </cell>
          <cell r="E187">
            <v>31.61</v>
          </cell>
          <cell r="F187">
            <v>125.13</v>
          </cell>
        </row>
        <row r="188">
          <cell r="A188">
            <v>209030</v>
          </cell>
          <cell r="B188" t="str">
            <v>Limpeza manual do terreno, inclusive troncos até 5 cm de diâmetro, com caminhão à disposição, dentro da obra, até o raio de 1,0 km</v>
          </cell>
          <cell r="C188" t="str">
            <v>m²</v>
          </cell>
          <cell r="D188">
            <v>1.27</v>
          </cell>
          <cell r="E188">
            <v>3.17</v>
          </cell>
          <cell r="F188">
            <v>4.4400000000000004</v>
          </cell>
        </row>
        <row r="189">
          <cell r="A189">
            <v>209040</v>
          </cell>
          <cell r="B189" t="str">
            <v>Limpeza mecanizada do terreno, inclusive troncos até 15 cm de diâmetro, com caminhão à disposição, dentro e fora da obra, com transporte no raio de até 1,0 km</v>
          </cell>
          <cell r="C189" t="str">
            <v>m²</v>
          </cell>
          <cell r="D189">
            <v>1.97</v>
          </cell>
          <cell r="E189">
            <v>0.1</v>
          </cell>
          <cell r="F189">
            <v>2.0699999999999998</v>
          </cell>
        </row>
        <row r="190">
          <cell r="A190">
            <v>209130</v>
          </cell>
          <cell r="B190" t="str">
            <v>Limpeza mecanizada do terreno, inclusive troncos com diâmetro acima de 15 cm até 50 cm, com caminhão à disposição dentro da obra, até o raio de 1,0 km</v>
          </cell>
          <cell r="C190" t="str">
            <v>m²</v>
          </cell>
          <cell r="D190">
            <v>2.11</v>
          </cell>
          <cell r="E190">
            <v>0.1</v>
          </cell>
          <cell r="F190">
            <v>2.21</v>
          </cell>
        </row>
        <row r="191">
          <cell r="A191">
            <v>209150</v>
          </cell>
          <cell r="B191" t="str">
            <v>Corte e derrubada de eucalipto (1° corte) - idade até 4 anos</v>
          </cell>
          <cell r="C191" t="str">
            <v>m³</v>
          </cell>
          <cell r="D191">
            <v>44.78</v>
          </cell>
          <cell r="E191">
            <v>5.71</v>
          </cell>
          <cell r="F191">
            <v>50.49</v>
          </cell>
        </row>
        <row r="192">
          <cell r="A192">
            <v>209160</v>
          </cell>
          <cell r="B192" t="str">
            <v>Corte e derrubada de eucalipto (1° corte) - idade acima de 4 anos</v>
          </cell>
          <cell r="C192" t="str">
            <v>m³</v>
          </cell>
          <cell r="D192">
            <v>52.73</v>
          </cell>
          <cell r="E192">
            <v>6.72</v>
          </cell>
          <cell r="F192">
            <v>59.45</v>
          </cell>
        </row>
        <row r="193">
          <cell r="A193">
            <v>210020</v>
          </cell>
          <cell r="B193" t="str">
            <v>Locação de obra de edificação</v>
          </cell>
          <cell r="C193" t="str">
            <v>m²</v>
          </cell>
          <cell r="D193">
            <v>4.43</v>
          </cell>
          <cell r="E193">
            <v>3.6</v>
          </cell>
          <cell r="F193">
            <v>8.0299999999999994</v>
          </cell>
        </row>
        <row r="194">
          <cell r="A194">
            <v>210040</v>
          </cell>
          <cell r="B194" t="str">
            <v>Locação de rede de canalização</v>
          </cell>
          <cell r="C194" t="str">
            <v>m</v>
          </cell>
          <cell r="D194">
            <v>0.56999999999999995</v>
          </cell>
          <cell r="E194">
            <v>0.25</v>
          </cell>
          <cell r="F194">
            <v>0.82</v>
          </cell>
        </row>
        <row r="195">
          <cell r="A195">
            <v>210050</v>
          </cell>
          <cell r="B195" t="str">
            <v>Locação para muros, cercas e alambrados</v>
          </cell>
          <cell r="C195" t="str">
            <v>m</v>
          </cell>
          <cell r="D195">
            <v>0.56999999999999995</v>
          </cell>
          <cell r="E195">
            <v>0.25</v>
          </cell>
          <cell r="F195">
            <v>0.82</v>
          </cell>
        </row>
        <row r="196">
          <cell r="A196">
            <v>210060</v>
          </cell>
          <cell r="B196" t="str">
            <v>Locação de vias, calçadas, tanques e lagoas</v>
          </cell>
          <cell r="C196" t="str">
            <v>m²</v>
          </cell>
          <cell r="D196">
            <v>0.48</v>
          </cell>
          <cell r="E196">
            <v>0.52</v>
          </cell>
          <cell r="F196">
            <v>1</v>
          </cell>
        </row>
        <row r="197">
          <cell r="A197">
            <v>301020</v>
          </cell>
          <cell r="B197" t="str">
            <v>Demolição manual de concreto simples</v>
          </cell>
          <cell r="C197" t="str">
            <v>m³</v>
          </cell>
          <cell r="D197">
            <v>0</v>
          </cell>
          <cell r="E197">
            <v>139.47999999999999</v>
          </cell>
          <cell r="F197">
            <v>139.47999999999999</v>
          </cell>
        </row>
        <row r="198">
          <cell r="A198">
            <v>301040</v>
          </cell>
          <cell r="B198" t="str">
            <v>Demolição manual de concreto armado</v>
          </cell>
          <cell r="C198" t="str">
            <v>m³</v>
          </cell>
          <cell r="D198">
            <v>0</v>
          </cell>
          <cell r="E198">
            <v>253.6</v>
          </cell>
          <cell r="F198">
            <v>253.6</v>
          </cell>
        </row>
        <row r="199">
          <cell r="A199">
            <v>301060</v>
          </cell>
          <cell r="B199" t="str">
            <v>Demolição manual de lajes pré-moldadas, incluindo revestimento</v>
          </cell>
          <cell r="C199" t="str">
            <v>m²</v>
          </cell>
          <cell r="D199">
            <v>0</v>
          </cell>
          <cell r="E199">
            <v>19.02</v>
          </cell>
          <cell r="F199">
            <v>19.02</v>
          </cell>
        </row>
        <row r="200">
          <cell r="A200">
            <v>301200</v>
          </cell>
          <cell r="B200" t="str">
            <v>Demolição mecanizada de concreto armado, inclusive fragmentação, carregamento, transporte até 1,0 quilômetro e descarregamento</v>
          </cell>
          <cell r="C200" t="str">
            <v>m³</v>
          </cell>
          <cell r="D200">
            <v>238.15</v>
          </cell>
          <cell r="E200">
            <v>76.08</v>
          </cell>
          <cell r="F200">
            <v>314.23</v>
          </cell>
        </row>
        <row r="201">
          <cell r="A201">
            <v>301210</v>
          </cell>
          <cell r="B201" t="str">
            <v>Demolição mecanizada de concreto armado, inclusive fragmentação e acomodação do material</v>
          </cell>
          <cell r="C201" t="str">
            <v>m³</v>
          </cell>
          <cell r="D201">
            <v>227.48</v>
          </cell>
          <cell r="E201">
            <v>76.08</v>
          </cell>
          <cell r="F201">
            <v>303.56</v>
          </cell>
        </row>
        <row r="202">
          <cell r="A202">
            <v>301220</v>
          </cell>
          <cell r="B202" t="str">
            <v>Demolição mecanizada de concreto simples, inclusive fragmentação, carregamento, transporte até 1,0 quilômetro e descarregamento</v>
          </cell>
          <cell r="C202" t="str">
            <v>m³</v>
          </cell>
          <cell r="D202">
            <v>124.41</v>
          </cell>
          <cell r="E202">
            <v>50.72</v>
          </cell>
          <cell r="F202">
            <v>175.13</v>
          </cell>
        </row>
        <row r="203">
          <cell r="A203">
            <v>301230</v>
          </cell>
          <cell r="B203" t="str">
            <v>Demolição mecanizada de concreto simples, inclusive fragmentação e acomodação do material</v>
          </cell>
          <cell r="C203" t="str">
            <v>m³</v>
          </cell>
          <cell r="D203">
            <v>113.74</v>
          </cell>
          <cell r="E203">
            <v>50.72</v>
          </cell>
          <cell r="F203">
            <v>164.46</v>
          </cell>
        </row>
        <row r="204">
          <cell r="A204">
            <v>301240</v>
          </cell>
          <cell r="B204" t="str">
            <v>Demolição mecanizada de pavimento ou piso em concreto, inclusive fragmentação, carregamento, transporte até 1,0 quilômetro e descarregamento</v>
          </cell>
          <cell r="C204" t="str">
            <v>m²</v>
          </cell>
          <cell r="D204">
            <v>12.21</v>
          </cell>
          <cell r="E204">
            <v>5.08</v>
          </cell>
          <cell r="F204">
            <v>17.29</v>
          </cell>
        </row>
        <row r="205">
          <cell r="A205">
            <v>301250</v>
          </cell>
          <cell r="B205" t="str">
            <v>Demolição mecanizada de pavimento ou piso em concreto, inclusive fragmentação e acomodação do material</v>
          </cell>
          <cell r="C205" t="str">
            <v>m²</v>
          </cell>
          <cell r="D205">
            <v>11.37</v>
          </cell>
          <cell r="E205">
            <v>5.08</v>
          </cell>
          <cell r="F205">
            <v>16.45</v>
          </cell>
        </row>
        <row r="206">
          <cell r="A206">
            <v>301260</v>
          </cell>
          <cell r="B206" t="str">
            <v>Demolição mecanizada de sarjeta ou sarjetão, inclusive fragmentação, carregamento, transporte até 1,0 quilômetro e descarregamento</v>
          </cell>
          <cell r="C206" t="str">
            <v>m³</v>
          </cell>
          <cell r="D206">
            <v>122.21</v>
          </cell>
          <cell r="E206">
            <v>50.72</v>
          </cell>
          <cell r="F206">
            <v>172.93</v>
          </cell>
        </row>
        <row r="207">
          <cell r="A207">
            <v>301270</v>
          </cell>
          <cell r="B207" t="str">
            <v>Demolição mecanizada de sarjeta ou sarjetão, inclusive fragmentação e acomodação do material</v>
          </cell>
          <cell r="C207" t="str">
            <v>m³</v>
          </cell>
          <cell r="D207">
            <v>113.74</v>
          </cell>
          <cell r="E207">
            <v>50.72</v>
          </cell>
          <cell r="F207">
            <v>164.46</v>
          </cell>
        </row>
        <row r="208">
          <cell r="A208">
            <v>302020</v>
          </cell>
          <cell r="B208" t="str">
            <v>Demolição manual de alvenaria de fundação/embasamento</v>
          </cell>
          <cell r="C208" t="str">
            <v>m³</v>
          </cell>
          <cell r="D208">
            <v>0</v>
          </cell>
          <cell r="E208">
            <v>76.08</v>
          </cell>
          <cell r="F208">
            <v>76.08</v>
          </cell>
        </row>
        <row r="209">
          <cell r="A209">
            <v>302040</v>
          </cell>
          <cell r="B209" t="str">
            <v>Demolição manual de alvenaria de elevação ou elemento vazado, incluindo revestimento</v>
          </cell>
          <cell r="C209" t="str">
            <v>m³</v>
          </cell>
          <cell r="D209">
            <v>0</v>
          </cell>
          <cell r="E209">
            <v>50.72</v>
          </cell>
          <cell r="F209">
            <v>50.72</v>
          </cell>
        </row>
        <row r="210">
          <cell r="A210">
            <v>303020</v>
          </cell>
          <cell r="B210" t="str">
            <v>Apicoamento manual de piso, parede ou teto</v>
          </cell>
          <cell r="C210" t="str">
            <v>m²</v>
          </cell>
          <cell r="D210">
            <v>0</v>
          </cell>
          <cell r="E210">
            <v>1.91</v>
          </cell>
          <cell r="F210">
            <v>1.91</v>
          </cell>
        </row>
        <row r="211">
          <cell r="A211">
            <v>303040</v>
          </cell>
          <cell r="B211" t="str">
            <v>Demolição manual de revestimento em massa de parede ou teto</v>
          </cell>
          <cell r="C211" t="str">
            <v>m²</v>
          </cell>
          <cell r="D211">
            <v>0</v>
          </cell>
          <cell r="E211">
            <v>3.8</v>
          </cell>
          <cell r="F211">
            <v>3.8</v>
          </cell>
        </row>
        <row r="212">
          <cell r="A212">
            <v>303060</v>
          </cell>
          <cell r="B212" t="str">
            <v>Demolição manual de revestimento em massa de piso</v>
          </cell>
          <cell r="C212" t="str">
            <v>m²</v>
          </cell>
          <cell r="D212">
            <v>0</v>
          </cell>
          <cell r="E212">
            <v>6.34</v>
          </cell>
          <cell r="F212">
            <v>6.34</v>
          </cell>
        </row>
        <row r="213">
          <cell r="A213">
            <v>304020</v>
          </cell>
          <cell r="B213" t="str">
            <v>Demolição manual de revestimento cerâmico, incluindo a base</v>
          </cell>
          <cell r="C213" t="str">
            <v>m²</v>
          </cell>
          <cell r="D213">
            <v>0</v>
          </cell>
          <cell r="E213">
            <v>7.6</v>
          </cell>
          <cell r="F213">
            <v>7.6</v>
          </cell>
        </row>
        <row r="214">
          <cell r="A214">
            <v>304030</v>
          </cell>
          <cell r="B214" t="str">
            <v>Demolição manual de revestimento em ladrilho hidráulico, incluindo a base</v>
          </cell>
          <cell r="C214" t="str">
            <v>m²</v>
          </cell>
          <cell r="D214">
            <v>0</v>
          </cell>
          <cell r="E214">
            <v>6.34</v>
          </cell>
          <cell r="F214">
            <v>6.34</v>
          </cell>
        </row>
        <row r="215">
          <cell r="A215">
            <v>304040</v>
          </cell>
          <cell r="B215" t="str">
            <v>Demolição manual de rodapé, soleira ou peitoril, em material cerâmico e/ou ladrilho hidráulico, incluindo a base</v>
          </cell>
          <cell r="C215" t="str">
            <v>m</v>
          </cell>
          <cell r="D215">
            <v>0</v>
          </cell>
          <cell r="E215">
            <v>1.91</v>
          </cell>
          <cell r="F215">
            <v>1.91</v>
          </cell>
        </row>
        <row r="216">
          <cell r="A216">
            <v>305020</v>
          </cell>
          <cell r="B216" t="str">
            <v>Demolição manual de revestimento sintético, incluindo a base</v>
          </cell>
          <cell r="C216" t="str">
            <v>m²</v>
          </cell>
          <cell r="D216">
            <v>0</v>
          </cell>
          <cell r="E216">
            <v>5.08</v>
          </cell>
          <cell r="F216">
            <v>5.08</v>
          </cell>
        </row>
        <row r="217">
          <cell r="A217">
            <v>306050</v>
          </cell>
          <cell r="B217" t="str">
            <v>Desmonte (levantamento) mecanizado de pavimento em paralelepípedo ou lajota de concreto, inclusive carregamento, transporte até 1,0 quilômetro e descarregamento</v>
          </cell>
          <cell r="C217" t="str">
            <v>m²</v>
          </cell>
          <cell r="D217">
            <v>8.5399999999999991</v>
          </cell>
          <cell r="E217">
            <v>6.34</v>
          </cell>
          <cell r="F217">
            <v>14.88</v>
          </cell>
        </row>
        <row r="218">
          <cell r="A218">
            <v>306060</v>
          </cell>
          <cell r="B218" t="str">
            <v>Desmonte (levantamento) mecanizado de pavimento em paralelepípedo ou lajota de concreto, inclusive acomodação do material</v>
          </cell>
          <cell r="C218" t="str">
            <v>m²</v>
          </cell>
          <cell r="D218">
            <v>0.83</v>
          </cell>
          <cell r="E218">
            <v>6.34</v>
          </cell>
          <cell r="F218">
            <v>7.17</v>
          </cell>
        </row>
        <row r="219">
          <cell r="A219">
            <v>307010</v>
          </cell>
          <cell r="B219" t="str">
            <v>Demolição (levantamento) mecanizada de pavimento asfáltico, inclusive carregamento, transporte até 1,0 quilômetro e descarregamento</v>
          </cell>
          <cell r="C219" t="str">
            <v>m²</v>
          </cell>
          <cell r="D219">
            <v>12.55</v>
          </cell>
          <cell r="E219">
            <v>2.54</v>
          </cell>
          <cell r="F219">
            <v>15.09</v>
          </cell>
        </row>
        <row r="220">
          <cell r="A220">
            <v>307030</v>
          </cell>
          <cell r="B220" t="str">
            <v>Demolição (levantamento) mecanizada de pavimento asfáltico, inclusive fragmentação e acomodação do material</v>
          </cell>
          <cell r="C220" t="str">
            <v>m²</v>
          </cell>
          <cell r="D220">
            <v>11.37</v>
          </cell>
          <cell r="E220">
            <v>2.54</v>
          </cell>
          <cell r="F220">
            <v>13.91</v>
          </cell>
        </row>
        <row r="221">
          <cell r="A221">
            <v>307050</v>
          </cell>
          <cell r="B221" t="str">
            <v>Fresagem de pavimento asfáltico com espessura até 5 cm, inclusive carregamento, transporte até 1,0 quilômetro e descarregamento</v>
          </cell>
          <cell r="C221" t="str">
            <v>m²</v>
          </cell>
          <cell r="D221">
            <v>4.8</v>
          </cell>
          <cell r="E221">
            <v>0.89</v>
          </cell>
          <cell r="F221">
            <v>5.69</v>
          </cell>
        </row>
        <row r="222">
          <cell r="A222">
            <v>307070</v>
          </cell>
          <cell r="B222" t="str">
            <v>Fresagem de pavimento asfáltico com espessura até 5 cm, inclusive acomodação do material</v>
          </cell>
          <cell r="C222" t="str">
            <v>m²</v>
          </cell>
          <cell r="D222">
            <v>3.51</v>
          </cell>
          <cell r="E222">
            <v>0.89</v>
          </cell>
          <cell r="F222">
            <v>4.4000000000000004</v>
          </cell>
        </row>
        <row r="223">
          <cell r="A223">
            <v>307080</v>
          </cell>
          <cell r="B223" t="str">
            <v>Fresagem de pavimento asfáltico com espessura até 5 cm, inclusive remoção do material fresado até 10 km e varrição</v>
          </cell>
          <cell r="C223" t="str">
            <v>m²</v>
          </cell>
          <cell r="D223">
            <v>6.64</v>
          </cell>
          <cell r="E223">
            <v>0.38</v>
          </cell>
          <cell r="F223">
            <v>7.02</v>
          </cell>
        </row>
        <row r="224">
          <cell r="A224">
            <v>308020</v>
          </cell>
          <cell r="B224" t="str">
            <v>Demolição manual de forro em estuque, inclusive sistema de fixação/tarugamento</v>
          </cell>
          <cell r="C224" t="str">
            <v>m²</v>
          </cell>
          <cell r="D224">
            <v>0</v>
          </cell>
          <cell r="E224">
            <v>6.59</v>
          </cell>
          <cell r="F224">
            <v>6.59</v>
          </cell>
        </row>
        <row r="225">
          <cell r="A225">
            <v>308040</v>
          </cell>
          <cell r="B225" t="str">
            <v>Demolição manual de forro qualquer, inclusive sistema de fixação/tarugamento</v>
          </cell>
          <cell r="C225" t="str">
            <v>m²</v>
          </cell>
          <cell r="D225">
            <v>0</v>
          </cell>
          <cell r="E225">
            <v>3.8</v>
          </cell>
          <cell r="F225">
            <v>3.8</v>
          </cell>
        </row>
        <row r="226">
          <cell r="A226">
            <v>308060</v>
          </cell>
          <cell r="B226" t="str">
            <v>Demolição manual de forro em gesso, inclusive sistema de fixação</v>
          </cell>
          <cell r="C226" t="str">
            <v>m²</v>
          </cell>
          <cell r="D226">
            <v>0</v>
          </cell>
          <cell r="E226">
            <v>3.8</v>
          </cell>
          <cell r="F226">
            <v>3.8</v>
          </cell>
        </row>
        <row r="227">
          <cell r="A227">
            <v>308200</v>
          </cell>
          <cell r="B227" t="str">
            <v>Demolição manual de painéis divisórias, inclusive montantes metálicos</v>
          </cell>
          <cell r="C227" t="str">
            <v>m²</v>
          </cell>
          <cell r="D227">
            <v>0</v>
          </cell>
          <cell r="E227">
            <v>4.1900000000000004</v>
          </cell>
          <cell r="F227">
            <v>4.1900000000000004</v>
          </cell>
        </row>
        <row r="228">
          <cell r="A228">
            <v>309020</v>
          </cell>
          <cell r="B228" t="str">
            <v>Demolição manual de camada impermeabilizante</v>
          </cell>
          <cell r="C228" t="str">
            <v>m²</v>
          </cell>
          <cell r="D228">
            <v>0</v>
          </cell>
          <cell r="E228">
            <v>10.18</v>
          </cell>
          <cell r="F228">
            <v>10.18</v>
          </cell>
        </row>
        <row r="229">
          <cell r="A229">
            <v>309040</v>
          </cell>
          <cell r="B229" t="str">
            <v>Demolição manual de argamassa regularizante, isolante ou protetora e papel Kraft</v>
          </cell>
          <cell r="C229" t="str">
            <v>m²</v>
          </cell>
          <cell r="D229">
            <v>0</v>
          </cell>
          <cell r="E229">
            <v>12.21</v>
          </cell>
          <cell r="F229">
            <v>12.21</v>
          </cell>
        </row>
        <row r="230">
          <cell r="A230">
            <v>309060</v>
          </cell>
          <cell r="B230" t="str">
            <v>Remoção manual de junta de dilatação ou retração, inclusive apoio</v>
          </cell>
          <cell r="C230" t="str">
            <v>m</v>
          </cell>
          <cell r="D230">
            <v>0</v>
          </cell>
          <cell r="E230">
            <v>4.08</v>
          </cell>
          <cell r="F230">
            <v>4.08</v>
          </cell>
        </row>
        <row r="231">
          <cell r="A231">
            <v>310020</v>
          </cell>
          <cell r="B231" t="str">
            <v>Remoção de pintura em rodapé, baguete ou moldura com lixa</v>
          </cell>
          <cell r="C231" t="str">
            <v>m</v>
          </cell>
          <cell r="D231">
            <v>0.05</v>
          </cell>
          <cell r="E231">
            <v>0.79</v>
          </cell>
          <cell r="F231">
            <v>0.84</v>
          </cell>
        </row>
        <row r="232">
          <cell r="A232">
            <v>310040</v>
          </cell>
          <cell r="B232" t="str">
            <v>Remoção de pintura em rodapé, baguete ou moldura com produto químico</v>
          </cell>
          <cell r="C232" t="str">
            <v>m</v>
          </cell>
          <cell r="D232">
            <v>0.43</v>
          </cell>
          <cell r="E232">
            <v>0.79</v>
          </cell>
          <cell r="F232">
            <v>1.22</v>
          </cell>
        </row>
        <row r="233">
          <cell r="A233">
            <v>310060</v>
          </cell>
          <cell r="B233" t="str">
            <v>Remoção de caiação ou tinta mineral impermeável</v>
          </cell>
          <cell r="C233" t="str">
            <v>m²</v>
          </cell>
          <cell r="D233">
            <v>0.25</v>
          </cell>
          <cell r="E233">
            <v>1.59</v>
          </cell>
          <cell r="F233">
            <v>1.84</v>
          </cell>
        </row>
        <row r="234">
          <cell r="A234">
            <v>310080</v>
          </cell>
          <cell r="B234" t="str">
            <v>Remoção de pintura em superfícies de madeira e/ou metálicas com produtos químicos</v>
          </cell>
          <cell r="C234" t="str">
            <v>m²</v>
          </cell>
          <cell r="D234">
            <v>2.17</v>
          </cell>
          <cell r="E234">
            <v>6.36</v>
          </cell>
          <cell r="F234">
            <v>8.5299999999999994</v>
          </cell>
        </row>
        <row r="235">
          <cell r="A235">
            <v>310100</v>
          </cell>
          <cell r="B235" t="str">
            <v>Remoção de pintura em superfícies de madeira e/ou metálicas com lixamento</v>
          </cell>
          <cell r="C235" t="str">
            <v>m²</v>
          </cell>
          <cell r="D235">
            <v>0.25</v>
          </cell>
          <cell r="E235">
            <v>4.7699999999999996</v>
          </cell>
          <cell r="F235">
            <v>5.0199999999999996</v>
          </cell>
        </row>
        <row r="236">
          <cell r="A236">
            <v>310120</v>
          </cell>
          <cell r="B236" t="str">
            <v>Remoção de pintura em massa com produtos químicos</v>
          </cell>
          <cell r="C236" t="str">
            <v>m²</v>
          </cell>
          <cell r="D236">
            <v>2.17</v>
          </cell>
          <cell r="E236">
            <v>4.7699999999999996</v>
          </cell>
          <cell r="F236">
            <v>6.94</v>
          </cell>
        </row>
        <row r="237">
          <cell r="A237">
            <v>310140</v>
          </cell>
          <cell r="B237" t="str">
            <v>Remoção de pintura em massa com lixamento</v>
          </cell>
          <cell r="C237" t="str">
            <v>m²</v>
          </cell>
          <cell r="D237">
            <v>0.25</v>
          </cell>
          <cell r="E237">
            <v>3.17</v>
          </cell>
          <cell r="F237">
            <v>3.42</v>
          </cell>
        </row>
        <row r="238">
          <cell r="A238">
            <v>401020</v>
          </cell>
          <cell r="B238" t="str">
            <v>Retirada de divisória em placa de madeira ou fibrocimento tarugada</v>
          </cell>
          <cell r="C238" t="str">
            <v>m²</v>
          </cell>
          <cell r="D238">
            <v>0</v>
          </cell>
          <cell r="E238">
            <v>22.46</v>
          </cell>
          <cell r="F238">
            <v>22.46</v>
          </cell>
        </row>
        <row r="239">
          <cell r="A239">
            <v>401040</v>
          </cell>
          <cell r="B239" t="str">
            <v>Retirada de divisória em placa de madeira ou fibrocimento com montantes metálicos</v>
          </cell>
          <cell r="C239" t="str">
            <v>m²</v>
          </cell>
          <cell r="D239">
            <v>0</v>
          </cell>
          <cell r="E239">
            <v>19.46</v>
          </cell>
          <cell r="F239">
            <v>19.46</v>
          </cell>
        </row>
        <row r="240">
          <cell r="A240">
            <v>401060</v>
          </cell>
          <cell r="B240" t="str">
            <v>Retirada de divisória em placa de concreto, granito, granilite ou mármore</v>
          </cell>
          <cell r="C240" t="str">
            <v>m²</v>
          </cell>
          <cell r="D240">
            <v>0</v>
          </cell>
          <cell r="E240">
            <v>12.29</v>
          </cell>
          <cell r="F240">
            <v>12.29</v>
          </cell>
        </row>
        <row r="241">
          <cell r="A241">
            <v>401080</v>
          </cell>
          <cell r="B241" t="str">
            <v>Retirada de fechamento em placas pré-moldadas, inclusive pilares</v>
          </cell>
          <cell r="C241" t="str">
            <v>m²</v>
          </cell>
          <cell r="D241">
            <v>1.41</v>
          </cell>
          <cell r="E241">
            <v>0.43</v>
          </cell>
          <cell r="F241">
            <v>1.84</v>
          </cell>
        </row>
        <row r="242">
          <cell r="A242">
            <v>401090</v>
          </cell>
          <cell r="B242" t="str">
            <v>Retirada de barreira de proteção com arame de alta segurança, simples ou duplo</v>
          </cell>
          <cell r="C242" t="str">
            <v>m</v>
          </cell>
          <cell r="D242">
            <v>0</v>
          </cell>
          <cell r="E242">
            <v>2.68</v>
          </cell>
          <cell r="F242">
            <v>2.68</v>
          </cell>
        </row>
        <row r="243">
          <cell r="A243">
            <v>401100</v>
          </cell>
          <cell r="B243" t="str">
            <v>Retirada de cerca</v>
          </cell>
          <cell r="C243" t="str">
            <v>m</v>
          </cell>
          <cell r="D243">
            <v>0</v>
          </cell>
          <cell r="E243">
            <v>7.86</v>
          </cell>
          <cell r="F243">
            <v>7.86</v>
          </cell>
        </row>
        <row r="244">
          <cell r="A244">
            <v>402020</v>
          </cell>
          <cell r="B244" t="str">
            <v>Retirada de peças lineares em madeira com seção até 60 cm²</v>
          </cell>
          <cell r="C244" t="str">
            <v>m</v>
          </cell>
          <cell r="D244">
            <v>0</v>
          </cell>
          <cell r="E244">
            <v>0.82</v>
          </cell>
          <cell r="F244">
            <v>0.82</v>
          </cell>
        </row>
        <row r="245">
          <cell r="A245">
            <v>402030</v>
          </cell>
          <cell r="B245" t="str">
            <v>Retirada de peças lineares em madeira com seção superior a 60 cm²</v>
          </cell>
          <cell r="C245" t="str">
            <v>m</v>
          </cell>
          <cell r="D245">
            <v>0</v>
          </cell>
          <cell r="E245">
            <v>2.73</v>
          </cell>
          <cell r="F245">
            <v>2.73</v>
          </cell>
        </row>
        <row r="246">
          <cell r="A246">
            <v>402050</v>
          </cell>
          <cell r="B246" t="str">
            <v>Retirada de estrutura em madeira tesoura - telhas de barro</v>
          </cell>
          <cell r="C246" t="str">
            <v>m²</v>
          </cell>
          <cell r="D246">
            <v>0</v>
          </cell>
          <cell r="E246">
            <v>14.99</v>
          </cell>
          <cell r="F246">
            <v>14.99</v>
          </cell>
        </row>
        <row r="247">
          <cell r="A247">
            <v>402070</v>
          </cell>
          <cell r="B247" t="str">
            <v>Retirada de estrutura em madeira tesoura - telhas perfil qualquer</v>
          </cell>
          <cell r="C247" t="str">
            <v>m²</v>
          </cell>
          <cell r="D247">
            <v>0</v>
          </cell>
          <cell r="E247">
            <v>12.27</v>
          </cell>
          <cell r="F247">
            <v>12.27</v>
          </cell>
        </row>
        <row r="248">
          <cell r="A248">
            <v>402090</v>
          </cell>
          <cell r="B248" t="str">
            <v>Retirada de estrutura em madeira pontaletada - telhas de barro</v>
          </cell>
          <cell r="C248" t="str">
            <v>m²</v>
          </cell>
          <cell r="D248">
            <v>0</v>
          </cell>
          <cell r="E248">
            <v>10.91</v>
          </cell>
          <cell r="F248">
            <v>10.91</v>
          </cell>
        </row>
        <row r="249">
          <cell r="A249">
            <v>402110</v>
          </cell>
          <cell r="B249" t="str">
            <v>Retirada de estrutura em madeira pontaletada - telhas perfil qualquer</v>
          </cell>
          <cell r="C249" t="str">
            <v>m²</v>
          </cell>
          <cell r="D249">
            <v>0</v>
          </cell>
          <cell r="E249">
            <v>8.18</v>
          </cell>
          <cell r="F249">
            <v>8.18</v>
          </cell>
        </row>
        <row r="250">
          <cell r="A250">
            <v>402140</v>
          </cell>
          <cell r="B250" t="str">
            <v>Retirada de estrutura metálica</v>
          </cell>
          <cell r="C250" t="str">
            <v>kg</v>
          </cell>
          <cell r="D250">
            <v>1.42</v>
          </cell>
          <cell r="E250">
            <v>0</v>
          </cell>
          <cell r="F250">
            <v>1.42</v>
          </cell>
        </row>
        <row r="251">
          <cell r="A251">
            <v>403020</v>
          </cell>
          <cell r="B251" t="str">
            <v>Retirada de telhamento em barro</v>
          </cell>
          <cell r="C251" t="str">
            <v>m²</v>
          </cell>
          <cell r="D251">
            <v>0</v>
          </cell>
          <cell r="E251">
            <v>9.83</v>
          </cell>
          <cell r="F251">
            <v>9.83</v>
          </cell>
        </row>
        <row r="252">
          <cell r="A252">
            <v>403040</v>
          </cell>
          <cell r="B252" t="str">
            <v>Retirada de telhamento perfil e material qualquer, exceto barro</v>
          </cell>
          <cell r="C252" t="str">
            <v>m²</v>
          </cell>
          <cell r="D252">
            <v>0</v>
          </cell>
          <cell r="E252">
            <v>4.92</v>
          </cell>
          <cell r="F252">
            <v>4.92</v>
          </cell>
        </row>
        <row r="253">
          <cell r="A253">
            <v>403060</v>
          </cell>
          <cell r="B253" t="str">
            <v>Retirada de cumeeira ou espigão em barro</v>
          </cell>
          <cell r="C253" t="str">
            <v>m</v>
          </cell>
          <cell r="D253">
            <v>0</v>
          </cell>
          <cell r="E253">
            <v>3.69</v>
          </cell>
          <cell r="F253">
            <v>3.69</v>
          </cell>
        </row>
        <row r="254">
          <cell r="A254">
            <v>403080</v>
          </cell>
          <cell r="B254" t="str">
            <v>Retirada de cumeeira, espigão ou rufo perfil qualquer</v>
          </cell>
          <cell r="C254" t="str">
            <v>m</v>
          </cell>
          <cell r="D254">
            <v>0</v>
          </cell>
          <cell r="E254">
            <v>6.15</v>
          </cell>
          <cell r="F254">
            <v>6.15</v>
          </cell>
        </row>
        <row r="255">
          <cell r="A255">
            <v>403090</v>
          </cell>
          <cell r="B255" t="str">
            <v>Retirada de domo de acrílico, inclusive perfis metálicos de fixação</v>
          </cell>
          <cell r="C255" t="str">
            <v>m²</v>
          </cell>
          <cell r="D255">
            <v>0</v>
          </cell>
          <cell r="E255">
            <v>7.68</v>
          </cell>
          <cell r="F255">
            <v>7.68</v>
          </cell>
        </row>
        <row r="256">
          <cell r="A256">
            <v>404010</v>
          </cell>
          <cell r="B256" t="str">
            <v>Retirada de revestimento em pedra, granito ou mármore, em parede ou fachada</v>
          </cell>
          <cell r="C256" t="str">
            <v>m²</v>
          </cell>
          <cell r="D256">
            <v>0</v>
          </cell>
          <cell r="E256">
            <v>27.09</v>
          </cell>
          <cell r="F256">
            <v>27.09</v>
          </cell>
        </row>
        <row r="257">
          <cell r="A257">
            <v>404020</v>
          </cell>
          <cell r="B257" t="str">
            <v>Retirada de revestimento em pedra, granito ou mármore, em piso</v>
          </cell>
          <cell r="C257" t="str">
            <v>m²</v>
          </cell>
          <cell r="D257">
            <v>0</v>
          </cell>
          <cell r="E257">
            <v>16.48</v>
          </cell>
          <cell r="F257">
            <v>16.48</v>
          </cell>
        </row>
        <row r="258">
          <cell r="A258">
            <v>404030</v>
          </cell>
          <cell r="B258" t="str">
            <v>Retirada de soleira ou peitoril em pedra, granito ou mármore</v>
          </cell>
          <cell r="C258" t="str">
            <v>m</v>
          </cell>
          <cell r="D258">
            <v>0</v>
          </cell>
          <cell r="E258">
            <v>11.42</v>
          </cell>
          <cell r="F258">
            <v>11.42</v>
          </cell>
        </row>
        <row r="259">
          <cell r="A259">
            <v>404040</v>
          </cell>
          <cell r="B259" t="str">
            <v>Retirada de degrau em pedra, granito ou mármore</v>
          </cell>
          <cell r="C259" t="str">
            <v>m</v>
          </cell>
          <cell r="D259">
            <v>0</v>
          </cell>
          <cell r="E259">
            <v>12.68</v>
          </cell>
          <cell r="F259">
            <v>12.68</v>
          </cell>
        </row>
        <row r="260">
          <cell r="A260">
            <v>404060</v>
          </cell>
          <cell r="B260" t="str">
            <v>Retirada de rodapé em pedra, granito ou mármore</v>
          </cell>
          <cell r="C260" t="str">
            <v>m</v>
          </cell>
          <cell r="D260">
            <v>0</v>
          </cell>
          <cell r="E260">
            <v>10.14</v>
          </cell>
          <cell r="F260">
            <v>10.14</v>
          </cell>
        </row>
        <row r="261">
          <cell r="A261">
            <v>405010</v>
          </cell>
          <cell r="B261" t="str">
            <v>Retirada de revestimento em lambris de madeira</v>
          </cell>
          <cell r="C261" t="str">
            <v>m²</v>
          </cell>
          <cell r="D261">
            <v>0</v>
          </cell>
          <cell r="E261">
            <v>35.24</v>
          </cell>
          <cell r="F261">
            <v>35.24</v>
          </cell>
        </row>
        <row r="262">
          <cell r="A262">
            <v>405020</v>
          </cell>
          <cell r="B262" t="str">
            <v>Retirada de piso em tacos de madeira</v>
          </cell>
          <cell r="C262" t="str">
            <v>m²</v>
          </cell>
          <cell r="D262">
            <v>0</v>
          </cell>
          <cell r="E262">
            <v>7.6</v>
          </cell>
          <cell r="F262">
            <v>7.6</v>
          </cell>
        </row>
        <row r="263">
          <cell r="A263">
            <v>405040</v>
          </cell>
          <cell r="B263" t="str">
            <v>Retirada de soalho somente o tablado</v>
          </cell>
          <cell r="C263" t="str">
            <v>m²</v>
          </cell>
          <cell r="D263">
            <v>0</v>
          </cell>
          <cell r="E263">
            <v>9.5399999999999991</v>
          </cell>
          <cell r="F263">
            <v>9.5399999999999991</v>
          </cell>
        </row>
        <row r="264">
          <cell r="A264">
            <v>405060</v>
          </cell>
          <cell r="B264" t="str">
            <v>Retirada de soalho inclusive vigamento</v>
          </cell>
          <cell r="C264" t="str">
            <v>m²</v>
          </cell>
          <cell r="D264">
            <v>0</v>
          </cell>
          <cell r="E264">
            <v>16.350000000000001</v>
          </cell>
          <cell r="F264">
            <v>16.350000000000001</v>
          </cell>
        </row>
        <row r="265">
          <cell r="A265">
            <v>405080</v>
          </cell>
          <cell r="B265" t="str">
            <v>Retirada de degrau em madeira</v>
          </cell>
          <cell r="C265" t="str">
            <v>m</v>
          </cell>
          <cell r="D265">
            <v>0</v>
          </cell>
          <cell r="E265">
            <v>8.18</v>
          </cell>
          <cell r="F265">
            <v>8.18</v>
          </cell>
        </row>
        <row r="266">
          <cell r="A266">
            <v>405100</v>
          </cell>
          <cell r="B266" t="str">
            <v>Retirada de rodapé inclusive cordão em madeira</v>
          </cell>
          <cell r="C266" t="str">
            <v>m</v>
          </cell>
          <cell r="D266">
            <v>0</v>
          </cell>
          <cell r="E266">
            <v>1.85</v>
          </cell>
          <cell r="F266">
            <v>1.85</v>
          </cell>
        </row>
        <row r="267">
          <cell r="A267">
            <v>406010</v>
          </cell>
          <cell r="B267" t="str">
            <v>Retirada de revestimento em lambris metálicos</v>
          </cell>
          <cell r="C267" t="str">
            <v>m²</v>
          </cell>
          <cell r="D267">
            <v>0</v>
          </cell>
          <cell r="E267">
            <v>35.24</v>
          </cell>
          <cell r="F267">
            <v>35.24</v>
          </cell>
        </row>
        <row r="268">
          <cell r="A268">
            <v>406020</v>
          </cell>
          <cell r="B268" t="str">
            <v>Retirada de piso em material sintético assentado a cola</v>
          </cell>
          <cell r="C268" t="str">
            <v>m²</v>
          </cell>
          <cell r="D268">
            <v>0</v>
          </cell>
          <cell r="E268">
            <v>2.8</v>
          </cell>
          <cell r="F268">
            <v>2.8</v>
          </cell>
        </row>
        <row r="269">
          <cell r="A269">
            <v>406040</v>
          </cell>
          <cell r="B269" t="str">
            <v>Retirada de degrau em material sintético assentado a cola</v>
          </cell>
          <cell r="C269" t="str">
            <v>m</v>
          </cell>
          <cell r="D269">
            <v>0</v>
          </cell>
          <cell r="E269">
            <v>2.61</v>
          </cell>
          <cell r="F269">
            <v>2.61</v>
          </cell>
        </row>
        <row r="270">
          <cell r="A270">
            <v>406060</v>
          </cell>
          <cell r="B270" t="str">
            <v>Retirada de rodapé inclusive cordão em material sintético</v>
          </cell>
          <cell r="C270" t="str">
            <v>m</v>
          </cell>
          <cell r="D270">
            <v>0</v>
          </cell>
          <cell r="E270">
            <v>0.63</v>
          </cell>
          <cell r="F270">
            <v>0.63</v>
          </cell>
        </row>
        <row r="271">
          <cell r="A271">
            <v>406100</v>
          </cell>
          <cell r="B271" t="str">
            <v>Retirada de piso elevado telescópico metálico, inclusive estrutura de sustentação</v>
          </cell>
          <cell r="C271" t="str">
            <v>m²</v>
          </cell>
          <cell r="D271">
            <v>0</v>
          </cell>
          <cell r="E271">
            <v>30.54</v>
          </cell>
          <cell r="F271">
            <v>30.54</v>
          </cell>
        </row>
        <row r="272">
          <cell r="A272">
            <v>407020</v>
          </cell>
          <cell r="B272" t="str">
            <v>Retirada de forro qualquer em placas ou tiras fixadas</v>
          </cell>
          <cell r="C272" t="str">
            <v>m²</v>
          </cell>
          <cell r="D272">
            <v>0</v>
          </cell>
          <cell r="E272">
            <v>7.63</v>
          </cell>
          <cell r="F272">
            <v>7.63</v>
          </cell>
        </row>
        <row r="273">
          <cell r="A273">
            <v>407040</v>
          </cell>
          <cell r="B273" t="str">
            <v>Retirada de forro qualquer em placas ou tiras apoiadas</v>
          </cell>
          <cell r="C273" t="str">
            <v>m²</v>
          </cell>
          <cell r="D273">
            <v>0</v>
          </cell>
          <cell r="E273">
            <v>4.0999999999999996</v>
          </cell>
          <cell r="F273">
            <v>4.0999999999999996</v>
          </cell>
        </row>
        <row r="274">
          <cell r="A274">
            <v>407060</v>
          </cell>
          <cell r="B274" t="str">
            <v>Retirada de sistema de fixação/tarugamento de forro</v>
          </cell>
          <cell r="C274" t="str">
            <v>m²</v>
          </cell>
          <cell r="D274">
            <v>0</v>
          </cell>
          <cell r="E274">
            <v>3.17</v>
          </cell>
          <cell r="F274">
            <v>3.17</v>
          </cell>
        </row>
        <row r="275">
          <cell r="A275">
            <v>408020</v>
          </cell>
          <cell r="B275" t="str">
            <v>Retirada de folha de esquadria em madeira</v>
          </cell>
          <cell r="C275" t="str">
            <v>un</v>
          </cell>
          <cell r="D275">
            <v>0</v>
          </cell>
          <cell r="E275">
            <v>13.64</v>
          </cell>
          <cell r="F275">
            <v>13.64</v>
          </cell>
        </row>
        <row r="276">
          <cell r="A276">
            <v>408040</v>
          </cell>
          <cell r="B276" t="str">
            <v>Retirada de guarnição, moldura e peças lineares em madeira, fixadas</v>
          </cell>
          <cell r="C276" t="str">
            <v>m</v>
          </cell>
          <cell r="D276">
            <v>0</v>
          </cell>
          <cell r="E276">
            <v>1.05</v>
          </cell>
          <cell r="F276">
            <v>1.05</v>
          </cell>
        </row>
        <row r="277">
          <cell r="A277">
            <v>408060</v>
          </cell>
          <cell r="B277" t="str">
            <v>Retirada de batente com guarnição e peças lineares em madeira, chumbados</v>
          </cell>
          <cell r="C277" t="str">
            <v>m</v>
          </cell>
          <cell r="D277">
            <v>0</v>
          </cell>
          <cell r="E277">
            <v>8.41</v>
          </cell>
          <cell r="F277">
            <v>8.41</v>
          </cell>
        </row>
        <row r="278">
          <cell r="A278">
            <v>408080</v>
          </cell>
          <cell r="B278" t="str">
            <v>Retirada de elemento em madeira e sistema de fixação tipo quadro, lousa etc.</v>
          </cell>
          <cell r="C278" t="str">
            <v>m²</v>
          </cell>
          <cell r="D278">
            <v>0</v>
          </cell>
          <cell r="E278">
            <v>3.8</v>
          </cell>
          <cell r="F278">
            <v>3.8</v>
          </cell>
        </row>
        <row r="279">
          <cell r="A279">
            <v>409020</v>
          </cell>
          <cell r="B279" t="str">
            <v>Retirada de esquadria metálica em geral</v>
          </cell>
          <cell r="C279" t="str">
            <v>m²</v>
          </cell>
          <cell r="D279">
            <v>0</v>
          </cell>
          <cell r="E279">
            <v>19.63</v>
          </cell>
          <cell r="F279">
            <v>19.63</v>
          </cell>
        </row>
        <row r="280">
          <cell r="A280">
            <v>409040</v>
          </cell>
          <cell r="B280" t="str">
            <v>Retirada de folha de esquadria metálica</v>
          </cell>
          <cell r="C280" t="str">
            <v>un</v>
          </cell>
          <cell r="D280">
            <v>0</v>
          </cell>
          <cell r="E280">
            <v>16.29</v>
          </cell>
          <cell r="F280">
            <v>16.29</v>
          </cell>
        </row>
        <row r="281">
          <cell r="A281">
            <v>409060</v>
          </cell>
          <cell r="B281" t="str">
            <v>Retirada de batente, corrimão ou peças lineares metálicas, chumbados</v>
          </cell>
          <cell r="C281" t="str">
            <v>m</v>
          </cell>
          <cell r="D281">
            <v>0</v>
          </cell>
          <cell r="E281">
            <v>6.73</v>
          </cell>
          <cell r="F281">
            <v>6.73</v>
          </cell>
        </row>
        <row r="282">
          <cell r="A282">
            <v>409080</v>
          </cell>
          <cell r="B282" t="str">
            <v>Retirada de batente, corrimão ou peças lineares metálicas, fixados</v>
          </cell>
          <cell r="C282" t="str">
            <v>m</v>
          </cell>
          <cell r="D282">
            <v>0</v>
          </cell>
          <cell r="E282">
            <v>4.6100000000000003</v>
          </cell>
          <cell r="F282">
            <v>4.6100000000000003</v>
          </cell>
        </row>
        <row r="283">
          <cell r="A283">
            <v>409100</v>
          </cell>
          <cell r="B283" t="str">
            <v>Retirada de guarda-corpo ou gradil em geral</v>
          </cell>
          <cell r="C283" t="str">
            <v>m²</v>
          </cell>
          <cell r="D283">
            <v>0</v>
          </cell>
          <cell r="E283">
            <v>19.63</v>
          </cell>
          <cell r="F283">
            <v>19.63</v>
          </cell>
        </row>
        <row r="284">
          <cell r="A284">
            <v>409120</v>
          </cell>
          <cell r="B284" t="str">
            <v>Retirada de escada de marinheiro com ou sem guarda-corpo</v>
          </cell>
          <cell r="C284" t="str">
            <v>m</v>
          </cell>
          <cell r="D284">
            <v>0</v>
          </cell>
          <cell r="E284">
            <v>22.43</v>
          </cell>
          <cell r="F284">
            <v>22.43</v>
          </cell>
        </row>
        <row r="285">
          <cell r="A285">
            <v>409140</v>
          </cell>
          <cell r="B285" t="str">
            <v>Retirada de poste ou sistema de sustentação para alambrado ou fechamento</v>
          </cell>
          <cell r="C285" t="str">
            <v>un</v>
          </cell>
          <cell r="D285">
            <v>0</v>
          </cell>
          <cell r="E285">
            <v>16.48</v>
          </cell>
          <cell r="F285">
            <v>16.48</v>
          </cell>
        </row>
        <row r="286">
          <cell r="A286">
            <v>409160</v>
          </cell>
          <cell r="B286" t="str">
            <v>Retirada de entelamento metálico em geral</v>
          </cell>
          <cell r="C286" t="str">
            <v>m²</v>
          </cell>
          <cell r="D286">
            <v>0</v>
          </cell>
          <cell r="E286">
            <v>2.68</v>
          </cell>
          <cell r="F286">
            <v>2.68</v>
          </cell>
        </row>
        <row r="287">
          <cell r="A287">
            <v>410020</v>
          </cell>
          <cell r="B287" t="str">
            <v>Retirada de fechadura ou fecho de embutir</v>
          </cell>
          <cell r="C287" t="str">
            <v>un</v>
          </cell>
          <cell r="D287">
            <v>0</v>
          </cell>
          <cell r="E287">
            <v>7.49</v>
          </cell>
          <cell r="F287">
            <v>7.49</v>
          </cell>
        </row>
        <row r="288">
          <cell r="A288">
            <v>410040</v>
          </cell>
          <cell r="B288" t="str">
            <v>Retirada de fechadura ou fecho de sobrepor</v>
          </cell>
          <cell r="C288" t="str">
            <v>un</v>
          </cell>
          <cell r="D288">
            <v>0</v>
          </cell>
          <cell r="E288">
            <v>2.99</v>
          </cell>
          <cell r="F288">
            <v>2.99</v>
          </cell>
        </row>
        <row r="289">
          <cell r="A289">
            <v>410060</v>
          </cell>
          <cell r="B289" t="str">
            <v>Retirada de dobradiça</v>
          </cell>
          <cell r="C289" t="str">
            <v>un</v>
          </cell>
          <cell r="D289">
            <v>0</v>
          </cell>
          <cell r="E289">
            <v>1.5</v>
          </cell>
          <cell r="F289">
            <v>1.5</v>
          </cell>
        </row>
        <row r="290">
          <cell r="A290">
            <v>410080</v>
          </cell>
          <cell r="B290" t="str">
            <v>Retirada de peça ou acessório complementar em geral de esquadria</v>
          </cell>
          <cell r="C290" t="str">
            <v>un</v>
          </cell>
          <cell r="D290">
            <v>0</v>
          </cell>
          <cell r="E290">
            <v>12.17</v>
          </cell>
          <cell r="F290">
            <v>12.17</v>
          </cell>
        </row>
        <row r="291">
          <cell r="A291">
            <v>411020</v>
          </cell>
          <cell r="B291" t="str">
            <v>Retirada de aparelho sanitário incluindo acessórios</v>
          </cell>
          <cell r="C291" t="str">
            <v>un</v>
          </cell>
          <cell r="D291">
            <v>0</v>
          </cell>
          <cell r="E291">
            <v>28.35</v>
          </cell>
          <cell r="F291">
            <v>28.35</v>
          </cell>
        </row>
        <row r="292">
          <cell r="A292">
            <v>411030</v>
          </cell>
          <cell r="B292" t="str">
            <v>Retirada de bancada incluindo pertences</v>
          </cell>
          <cell r="C292" t="str">
            <v>m²</v>
          </cell>
          <cell r="D292">
            <v>0</v>
          </cell>
          <cell r="E292">
            <v>39.26</v>
          </cell>
          <cell r="F292">
            <v>39.26</v>
          </cell>
        </row>
        <row r="293">
          <cell r="A293">
            <v>411040</v>
          </cell>
          <cell r="B293" t="str">
            <v>Retirada de complemento sanitário chumbado</v>
          </cell>
          <cell r="C293" t="str">
            <v>un</v>
          </cell>
          <cell r="D293">
            <v>0</v>
          </cell>
          <cell r="E293">
            <v>9.2200000000000006</v>
          </cell>
          <cell r="F293">
            <v>9.2200000000000006</v>
          </cell>
        </row>
        <row r="294">
          <cell r="A294">
            <v>411060</v>
          </cell>
          <cell r="B294" t="str">
            <v>Retirada de complemento sanitário fixado ou de sobrepor</v>
          </cell>
          <cell r="C294" t="str">
            <v>un</v>
          </cell>
          <cell r="D294">
            <v>0</v>
          </cell>
          <cell r="E294">
            <v>3.84</v>
          </cell>
          <cell r="F294">
            <v>3.84</v>
          </cell>
        </row>
        <row r="295">
          <cell r="A295">
            <v>411080</v>
          </cell>
          <cell r="B295" t="str">
            <v>Retirada de registro ou válvula embutidos</v>
          </cell>
          <cell r="C295" t="str">
            <v>un</v>
          </cell>
          <cell r="D295">
            <v>0</v>
          </cell>
          <cell r="E295">
            <v>36.03</v>
          </cell>
          <cell r="F295">
            <v>36.03</v>
          </cell>
        </row>
        <row r="296">
          <cell r="A296">
            <v>411100</v>
          </cell>
          <cell r="B296" t="str">
            <v>Retirada de registro ou válvula aparentes</v>
          </cell>
          <cell r="C296" t="str">
            <v>un</v>
          </cell>
          <cell r="D296">
            <v>0</v>
          </cell>
          <cell r="E296">
            <v>20.79</v>
          </cell>
          <cell r="F296">
            <v>20.79</v>
          </cell>
        </row>
        <row r="297">
          <cell r="A297">
            <v>411110</v>
          </cell>
          <cell r="B297" t="str">
            <v>Retirada de purificador/bebedouro</v>
          </cell>
          <cell r="C297" t="str">
            <v>un</v>
          </cell>
          <cell r="D297">
            <v>0</v>
          </cell>
          <cell r="E297">
            <v>20.79</v>
          </cell>
          <cell r="F297">
            <v>20.79</v>
          </cell>
        </row>
        <row r="298">
          <cell r="A298">
            <v>411120</v>
          </cell>
          <cell r="B298" t="str">
            <v>Retirada de torneira ou chuveiro</v>
          </cell>
          <cell r="C298" t="str">
            <v>un</v>
          </cell>
          <cell r="D298">
            <v>0</v>
          </cell>
          <cell r="E298">
            <v>4.92</v>
          </cell>
          <cell r="F298">
            <v>4.92</v>
          </cell>
        </row>
        <row r="299">
          <cell r="A299">
            <v>411140</v>
          </cell>
          <cell r="B299" t="str">
            <v>Retirada de sifão ou metais sanitários diversos</v>
          </cell>
          <cell r="C299" t="str">
            <v>un</v>
          </cell>
          <cell r="D299">
            <v>0</v>
          </cell>
          <cell r="E299">
            <v>7.56</v>
          </cell>
          <cell r="F299">
            <v>7.56</v>
          </cell>
        </row>
        <row r="300">
          <cell r="A300">
            <v>411160</v>
          </cell>
          <cell r="B300" t="str">
            <v>Retirada de caixa de descarga de sobrepor ou acoplada</v>
          </cell>
          <cell r="C300" t="str">
            <v>un</v>
          </cell>
          <cell r="D300">
            <v>0</v>
          </cell>
          <cell r="E300">
            <v>14.37</v>
          </cell>
          <cell r="F300">
            <v>14.37</v>
          </cell>
        </row>
        <row r="301">
          <cell r="A301">
            <v>412020</v>
          </cell>
          <cell r="B301" t="str">
            <v>Retirada de conjunto motor-bomba</v>
          </cell>
          <cell r="C301" t="str">
            <v>un</v>
          </cell>
          <cell r="D301">
            <v>0</v>
          </cell>
          <cell r="E301">
            <v>57.34</v>
          </cell>
          <cell r="F301">
            <v>57.34</v>
          </cell>
        </row>
        <row r="302">
          <cell r="A302">
            <v>412040</v>
          </cell>
          <cell r="B302" t="str">
            <v>Retirada de motor de bomba de recalque</v>
          </cell>
          <cell r="C302" t="str">
            <v>un</v>
          </cell>
          <cell r="D302">
            <v>0</v>
          </cell>
          <cell r="E302">
            <v>44.59</v>
          </cell>
          <cell r="F302">
            <v>44.59</v>
          </cell>
        </row>
        <row r="303">
          <cell r="A303">
            <v>413020</v>
          </cell>
          <cell r="B303" t="str">
            <v>Retirada de isolamento térmico com material monolítico</v>
          </cell>
          <cell r="C303" t="str">
            <v>m²</v>
          </cell>
          <cell r="D303">
            <v>0</v>
          </cell>
          <cell r="E303">
            <v>3.8</v>
          </cell>
          <cell r="F303">
            <v>3.8</v>
          </cell>
        </row>
        <row r="304">
          <cell r="A304">
            <v>413060</v>
          </cell>
          <cell r="B304" t="str">
            <v>Retirada de isolamento térmico com material em panos</v>
          </cell>
          <cell r="C304" t="str">
            <v>m²</v>
          </cell>
          <cell r="D304">
            <v>0</v>
          </cell>
          <cell r="E304">
            <v>0.63</v>
          </cell>
          <cell r="F304">
            <v>0.63</v>
          </cell>
        </row>
        <row r="305">
          <cell r="A305">
            <v>414020</v>
          </cell>
          <cell r="B305" t="str">
            <v>Retirada de vidro ou espelho com raspagem da massa ou retirada de baguete</v>
          </cell>
          <cell r="C305" t="str">
            <v>m²</v>
          </cell>
          <cell r="D305">
            <v>0</v>
          </cell>
          <cell r="E305">
            <v>9.18</v>
          </cell>
          <cell r="F305">
            <v>9.18</v>
          </cell>
        </row>
        <row r="306">
          <cell r="A306">
            <v>414040</v>
          </cell>
          <cell r="B306" t="str">
            <v>Retirada de esquadria em vidro</v>
          </cell>
          <cell r="C306" t="str">
            <v>m²</v>
          </cell>
          <cell r="D306">
            <v>0</v>
          </cell>
          <cell r="E306">
            <v>28.04</v>
          </cell>
          <cell r="F306">
            <v>28.04</v>
          </cell>
        </row>
        <row r="307">
          <cell r="A307">
            <v>417020</v>
          </cell>
          <cell r="B307" t="str">
            <v>Remoção de aparelho de iluminação ou projetor fixo em teto, piso ou parede</v>
          </cell>
          <cell r="C307" t="str">
            <v>un</v>
          </cell>
          <cell r="D307">
            <v>0</v>
          </cell>
          <cell r="E307">
            <v>11.89</v>
          </cell>
          <cell r="F307">
            <v>11.89</v>
          </cell>
        </row>
        <row r="308">
          <cell r="A308">
            <v>417040</v>
          </cell>
          <cell r="B308" t="str">
            <v>Remoção de aparelho de iluminação ou projetor fixo em poste ou braço</v>
          </cell>
          <cell r="C308" t="str">
            <v>un</v>
          </cell>
          <cell r="D308">
            <v>0</v>
          </cell>
          <cell r="E308">
            <v>44.59</v>
          </cell>
          <cell r="F308">
            <v>44.59</v>
          </cell>
        </row>
        <row r="309">
          <cell r="A309">
            <v>417060</v>
          </cell>
          <cell r="B309" t="str">
            <v>Remoção de suporte tipo braquet</v>
          </cell>
          <cell r="C309" t="str">
            <v>un</v>
          </cell>
          <cell r="D309">
            <v>0</v>
          </cell>
          <cell r="E309">
            <v>14.87</v>
          </cell>
          <cell r="F309">
            <v>14.87</v>
          </cell>
        </row>
        <row r="310">
          <cell r="A310">
            <v>417080</v>
          </cell>
          <cell r="B310" t="str">
            <v>Remoção de barramento de cobre</v>
          </cell>
          <cell r="C310" t="str">
            <v>m</v>
          </cell>
          <cell r="D310">
            <v>0</v>
          </cell>
          <cell r="E310">
            <v>11.89</v>
          </cell>
          <cell r="F310">
            <v>11.89</v>
          </cell>
        </row>
        <row r="311">
          <cell r="A311">
            <v>417100</v>
          </cell>
          <cell r="B311" t="str">
            <v>Remoção de base de disjuntor tipo QUIK-LAG</v>
          </cell>
          <cell r="C311" t="str">
            <v>un</v>
          </cell>
          <cell r="D311">
            <v>0</v>
          </cell>
          <cell r="E311">
            <v>4.47</v>
          </cell>
          <cell r="F311">
            <v>4.47</v>
          </cell>
        </row>
        <row r="312">
          <cell r="A312">
            <v>417120</v>
          </cell>
          <cell r="B312" t="str">
            <v>Remoção de base de fusível tipo DIAZED</v>
          </cell>
          <cell r="C312" t="str">
            <v>un</v>
          </cell>
          <cell r="D312">
            <v>0</v>
          </cell>
          <cell r="E312">
            <v>4.47</v>
          </cell>
          <cell r="F312">
            <v>4.47</v>
          </cell>
        </row>
        <row r="313">
          <cell r="A313">
            <v>417140</v>
          </cell>
          <cell r="B313" t="str">
            <v>Remoção de base e haste de para-raios</v>
          </cell>
          <cell r="C313" t="str">
            <v>un</v>
          </cell>
          <cell r="D313">
            <v>0</v>
          </cell>
          <cell r="E313">
            <v>29.72</v>
          </cell>
          <cell r="F313">
            <v>29.72</v>
          </cell>
        </row>
        <row r="314">
          <cell r="A314">
            <v>417160</v>
          </cell>
          <cell r="B314" t="str">
            <v>Remoção de base ou chave para fusível NH tipo tripolar</v>
          </cell>
          <cell r="C314" t="str">
            <v>un</v>
          </cell>
          <cell r="D314">
            <v>0</v>
          </cell>
          <cell r="E314">
            <v>14.87</v>
          </cell>
          <cell r="F314">
            <v>14.87</v>
          </cell>
        </row>
        <row r="315">
          <cell r="A315">
            <v>417180</v>
          </cell>
          <cell r="B315" t="str">
            <v>Remoção de base ou chave para fusível NH tipo unipolar</v>
          </cell>
          <cell r="C315" t="str">
            <v>un</v>
          </cell>
          <cell r="D315">
            <v>0</v>
          </cell>
          <cell r="E315">
            <v>13.37</v>
          </cell>
          <cell r="F315">
            <v>13.37</v>
          </cell>
        </row>
        <row r="316">
          <cell r="A316">
            <v>417200</v>
          </cell>
          <cell r="B316" t="str">
            <v>Remoção de braçadeira para passagem de cordoalha</v>
          </cell>
          <cell r="C316" t="str">
            <v>un</v>
          </cell>
          <cell r="D316">
            <v>0</v>
          </cell>
          <cell r="E316">
            <v>11.89</v>
          </cell>
          <cell r="F316">
            <v>11.89</v>
          </cell>
        </row>
        <row r="317">
          <cell r="A317">
            <v>417220</v>
          </cell>
          <cell r="B317" t="str">
            <v>Remoção de bucha de passagem interna ou externa</v>
          </cell>
          <cell r="C317" t="str">
            <v>un</v>
          </cell>
          <cell r="D317">
            <v>0</v>
          </cell>
          <cell r="E317">
            <v>11.89</v>
          </cell>
          <cell r="F317">
            <v>11.89</v>
          </cell>
        </row>
        <row r="318">
          <cell r="A318">
            <v>417240</v>
          </cell>
          <cell r="B318" t="str">
            <v>Remoção de bucha de passagem para neutro</v>
          </cell>
          <cell r="C318" t="str">
            <v>un</v>
          </cell>
          <cell r="D318">
            <v>0</v>
          </cell>
          <cell r="E318">
            <v>8.92</v>
          </cell>
          <cell r="F318">
            <v>8.92</v>
          </cell>
        </row>
        <row r="319">
          <cell r="A319">
            <v>418020</v>
          </cell>
          <cell r="B319" t="str">
            <v>Remoção de cabeçote em rede de telefonia</v>
          </cell>
          <cell r="C319" t="str">
            <v>un</v>
          </cell>
          <cell r="D319">
            <v>0</v>
          </cell>
          <cell r="E319">
            <v>7.43</v>
          </cell>
          <cell r="F319">
            <v>7.43</v>
          </cell>
        </row>
        <row r="320">
          <cell r="A320">
            <v>418040</v>
          </cell>
          <cell r="B320" t="str">
            <v>Remoção de cabo de aço e esticadores de para-raios</v>
          </cell>
          <cell r="C320" t="str">
            <v>m</v>
          </cell>
          <cell r="D320">
            <v>0</v>
          </cell>
          <cell r="E320">
            <v>10.4</v>
          </cell>
          <cell r="F320">
            <v>10.4</v>
          </cell>
        </row>
        <row r="321">
          <cell r="A321">
            <v>418060</v>
          </cell>
          <cell r="B321" t="str">
            <v>Remoção de caixa de entrada de energia padrão medição indireta completa</v>
          </cell>
          <cell r="C321" t="str">
            <v>un</v>
          </cell>
          <cell r="D321">
            <v>0</v>
          </cell>
          <cell r="E321">
            <v>148.6</v>
          </cell>
          <cell r="F321">
            <v>148.6</v>
          </cell>
        </row>
        <row r="322">
          <cell r="A322">
            <v>418070</v>
          </cell>
          <cell r="B322" t="str">
            <v>Remoção de caixa de entrada de energia padrão residencial completa</v>
          </cell>
          <cell r="C322" t="str">
            <v>un</v>
          </cell>
          <cell r="D322">
            <v>0</v>
          </cell>
          <cell r="E322">
            <v>118.88</v>
          </cell>
          <cell r="F322">
            <v>118.88</v>
          </cell>
        </row>
        <row r="323">
          <cell r="A323">
            <v>418080</v>
          </cell>
          <cell r="B323" t="str">
            <v>Remoção de caixa de entrada telefônica completa</v>
          </cell>
          <cell r="C323" t="str">
            <v>un</v>
          </cell>
          <cell r="D323">
            <v>0</v>
          </cell>
          <cell r="E323">
            <v>59.44</v>
          </cell>
          <cell r="F323">
            <v>59.44</v>
          </cell>
        </row>
        <row r="324">
          <cell r="A324">
            <v>418090</v>
          </cell>
          <cell r="B324" t="str">
            <v>Remoção de caixa de medição padrão completa</v>
          </cell>
          <cell r="C324" t="str">
            <v>un</v>
          </cell>
          <cell r="D324">
            <v>0</v>
          </cell>
          <cell r="E324">
            <v>33.299999999999997</v>
          </cell>
          <cell r="F324">
            <v>33.299999999999997</v>
          </cell>
        </row>
        <row r="325">
          <cell r="A325">
            <v>418120</v>
          </cell>
          <cell r="B325" t="str">
            <v>Remoção de caixa estampada</v>
          </cell>
          <cell r="C325" t="str">
            <v>un</v>
          </cell>
          <cell r="D325">
            <v>0</v>
          </cell>
          <cell r="E325">
            <v>4.3600000000000003</v>
          </cell>
          <cell r="F325">
            <v>4.3600000000000003</v>
          </cell>
        </row>
        <row r="326">
          <cell r="A326">
            <v>418130</v>
          </cell>
          <cell r="B326" t="str">
            <v>Remoção de caixa para fusível ou tomada instalada em perfilado</v>
          </cell>
          <cell r="C326" t="str">
            <v>un</v>
          </cell>
          <cell r="D326">
            <v>0</v>
          </cell>
          <cell r="E326">
            <v>5.23</v>
          </cell>
          <cell r="F326">
            <v>5.23</v>
          </cell>
        </row>
        <row r="327">
          <cell r="A327">
            <v>418140</v>
          </cell>
          <cell r="B327" t="str">
            <v>Remoção de caixa para transformador de corrente</v>
          </cell>
          <cell r="C327" t="str">
            <v>un</v>
          </cell>
          <cell r="D327">
            <v>0</v>
          </cell>
          <cell r="E327">
            <v>33.299999999999997</v>
          </cell>
          <cell r="F327">
            <v>33.299999999999997</v>
          </cell>
        </row>
        <row r="328">
          <cell r="A328">
            <v>418180</v>
          </cell>
          <cell r="B328" t="str">
            <v>Remoção de cantoneira metálica</v>
          </cell>
          <cell r="C328" t="str">
            <v>m</v>
          </cell>
          <cell r="D328">
            <v>0</v>
          </cell>
          <cell r="E328">
            <v>7.43</v>
          </cell>
          <cell r="F328">
            <v>7.43</v>
          </cell>
        </row>
        <row r="329">
          <cell r="A329">
            <v>418200</v>
          </cell>
          <cell r="B329" t="str">
            <v>Remoção de captor de para-raios tipo Franklin</v>
          </cell>
          <cell r="C329" t="str">
            <v>un</v>
          </cell>
          <cell r="D329">
            <v>0</v>
          </cell>
          <cell r="E329">
            <v>14.87</v>
          </cell>
          <cell r="F329">
            <v>14.87</v>
          </cell>
        </row>
        <row r="330">
          <cell r="A330">
            <v>418220</v>
          </cell>
          <cell r="B330" t="str">
            <v>Remoção de chapa de ferro para bucha de passagem</v>
          </cell>
          <cell r="C330" t="str">
            <v>un</v>
          </cell>
          <cell r="D330">
            <v>0</v>
          </cell>
          <cell r="E330">
            <v>11.89</v>
          </cell>
          <cell r="F330">
            <v>11.89</v>
          </cell>
        </row>
        <row r="331">
          <cell r="A331">
            <v>418240</v>
          </cell>
          <cell r="B331" t="str">
            <v>Remoção de chave automática da boia</v>
          </cell>
          <cell r="C331" t="str">
            <v>un</v>
          </cell>
          <cell r="D331">
            <v>0</v>
          </cell>
          <cell r="E331">
            <v>17.829999999999998</v>
          </cell>
          <cell r="F331">
            <v>17.829999999999998</v>
          </cell>
        </row>
        <row r="332">
          <cell r="A332">
            <v>418250</v>
          </cell>
          <cell r="B332" t="str">
            <v>Remoção de chave base de mármore ou ardósia</v>
          </cell>
          <cell r="C332" t="str">
            <v>un</v>
          </cell>
          <cell r="D332">
            <v>0</v>
          </cell>
          <cell r="E332">
            <v>14.87</v>
          </cell>
          <cell r="F332">
            <v>14.87</v>
          </cell>
        </row>
        <row r="333">
          <cell r="A333">
            <v>418260</v>
          </cell>
          <cell r="B333" t="str">
            <v>Remoção de chave de ação rápida comando frontal montado em painel</v>
          </cell>
          <cell r="C333" t="str">
            <v>un</v>
          </cell>
          <cell r="D333">
            <v>0</v>
          </cell>
          <cell r="E333">
            <v>29.72</v>
          </cell>
          <cell r="F333">
            <v>29.72</v>
          </cell>
        </row>
        <row r="334">
          <cell r="A334">
            <v>418270</v>
          </cell>
          <cell r="B334" t="str">
            <v>Remoção de chave fusível indicadora tipo Matheus</v>
          </cell>
          <cell r="C334" t="str">
            <v>un</v>
          </cell>
          <cell r="D334">
            <v>0</v>
          </cell>
          <cell r="E334">
            <v>44.59</v>
          </cell>
          <cell r="F334">
            <v>44.59</v>
          </cell>
        </row>
        <row r="335">
          <cell r="A335">
            <v>418280</v>
          </cell>
          <cell r="B335" t="str">
            <v>Remoção de chave seccionadora tripolar seca mecanismo de manobra frontal</v>
          </cell>
          <cell r="C335" t="str">
            <v>un</v>
          </cell>
          <cell r="D335">
            <v>0</v>
          </cell>
          <cell r="E335">
            <v>84.02</v>
          </cell>
          <cell r="F335">
            <v>84.02</v>
          </cell>
        </row>
        <row r="336">
          <cell r="A336">
            <v>418290</v>
          </cell>
          <cell r="B336" t="str">
            <v>Remoção de chave tipo Pacco rotativo</v>
          </cell>
          <cell r="C336" t="str">
            <v>un</v>
          </cell>
          <cell r="D336">
            <v>0</v>
          </cell>
          <cell r="E336">
            <v>22.3</v>
          </cell>
          <cell r="F336">
            <v>22.3</v>
          </cell>
        </row>
        <row r="337">
          <cell r="A337">
            <v>418320</v>
          </cell>
          <cell r="B337" t="str">
            <v>Remoção de cinta de fixação de eletroduto ou sela para cruzeta em poste</v>
          </cell>
          <cell r="C337" t="str">
            <v>un</v>
          </cell>
          <cell r="D337">
            <v>0</v>
          </cell>
          <cell r="E337">
            <v>6.15</v>
          </cell>
          <cell r="F337">
            <v>6.15</v>
          </cell>
        </row>
        <row r="338">
          <cell r="A338">
            <v>418340</v>
          </cell>
          <cell r="B338" t="str">
            <v>Remoção de condulete</v>
          </cell>
          <cell r="C338" t="str">
            <v>un</v>
          </cell>
          <cell r="D338">
            <v>0</v>
          </cell>
          <cell r="E338">
            <v>11.79</v>
          </cell>
          <cell r="F338">
            <v>11.79</v>
          </cell>
        </row>
        <row r="339">
          <cell r="A339">
            <v>418360</v>
          </cell>
          <cell r="B339" t="str">
            <v>Remoção de condutor aparente diâmetro externo acima de 6,5 mm</v>
          </cell>
          <cell r="C339" t="str">
            <v>m</v>
          </cell>
          <cell r="D339">
            <v>0</v>
          </cell>
          <cell r="E339">
            <v>3.57</v>
          </cell>
          <cell r="F339">
            <v>3.57</v>
          </cell>
        </row>
        <row r="340">
          <cell r="A340">
            <v>418370</v>
          </cell>
          <cell r="B340" t="str">
            <v>Remoção de condutor aparente diâmetro externo até 6,5 mm</v>
          </cell>
          <cell r="C340" t="str">
            <v>m</v>
          </cell>
          <cell r="D340">
            <v>0</v>
          </cell>
          <cell r="E340">
            <v>1.77</v>
          </cell>
          <cell r="F340">
            <v>1.77</v>
          </cell>
        </row>
        <row r="341">
          <cell r="A341">
            <v>418380</v>
          </cell>
          <cell r="B341" t="str">
            <v>Remoção de condutor embutido diâmetro externo acima de 6,5 mm</v>
          </cell>
          <cell r="C341" t="str">
            <v>m</v>
          </cell>
          <cell r="D341">
            <v>0</v>
          </cell>
          <cell r="E341">
            <v>2.98</v>
          </cell>
          <cell r="F341">
            <v>2.98</v>
          </cell>
        </row>
        <row r="342">
          <cell r="A342">
            <v>418390</v>
          </cell>
          <cell r="B342" t="str">
            <v>Remoção de condutor embutido diâmetro externo até 6,5 mm</v>
          </cell>
          <cell r="C342" t="str">
            <v>m</v>
          </cell>
          <cell r="D342">
            <v>0</v>
          </cell>
          <cell r="E342">
            <v>1.48</v>
          </cell>
          <cell r="F342">
            <v>1.48</v>
          </cell>
        </row>
        <row r="343">
          <cell r="A343">
            <v>418400</v>
          </cell>
          <cell r="B343" t="str">
            <v>Remoção de condutor especial</v>
          </cell>
          <cell r="C343" t="str">
            <v>m</v>
          </cell>
          <cell r="D343">
            <v>0</v>
          </cell>
          <cell r="E343">
            <v>21.01</v>
          </cell>
          <cell r="F343">
            <v>21.01</v>
          </cell>
        </row>
        <row r="344">
          <cell r="A344">
            <v>418410</v>
          </cell>
          <cell r="B344" t="str">
            <v>Remoção de cordoalha ou cabo de cobre nu</v>
          </cell>
          <cell r="C344" t="str">
            <v>m</v>
          </cell>
          <cell r="D344">
            <v>0</v>
          </cell>
          <cell r="E344">
            <v>5.95</v>
          </cell>
          <cell r="F344">
            <v>5.95</v>
          </cell>
        </row>
        <row r="345">
          <cell r="A345">
            <v>418420</v>
          </cell>
          <cell r="B345" t="str">
            <v>Remoção de contator magnético para comando de bomba</v>
          </cell>
          <cell r="C345" t="str">
            <v>un</v>
          </cell>
          <cell r="D345">
            <v>0</v>
          </cell>
          <cell r="E345">
            <v>29.72</v>
          </cell>
          <cell r="F345">
            <v>29.72</v>
          </cell>
        </row>
        <row r="346">
          <cell r="A346">
            <v>418440</v>
          </cell>
          <cell r="B346" t="str">
            <v>Remoção de corrente para pendentes</v>
          </cell>
          <cell r="C346" t="str">
            <v>un</v>
          </cell>
          <cell r="D346">
            <v>0</v>
          </cell>
          <cell r="E346">
            <v>5.95</v>
          </cell>
          <cell r="F346">
            <v>5.95</v>
          </cell>
        </row>
        <row r="347">
          <cell r="A347">
            <v>418460</v>
          </cell>
          <cell r="B347" t="str">
            <v>Remoção de cruzeta de ferro para fixação de projetores</v>
          </cell>
          <cell r="C347" t="str">
            <v>un</v>
          </cell>
          <cell r="D347">
            <v>0</v>
          </cell>
          <cell r="E347">
            <v>44.59</v>
          </cell>
          <cell r="F347">
            <v>44.59</v>
          </cell>
        </row>
        <row r="348">
          <cell r="A348">
            <v>418470</v>
          </cell>
          <cell r="B348" t="str">
            <v>Remoção de cruzeta de madeira</v>
          </cell>
          <cell r="C348" t="str">
            <v>un</v>
          </cell>
          <cell r="D348">
            <v>0</v>
          </cell>
          <cell r="E348">
            <v>63.02</v>
          </cell>
          <cell r="F348">
            <v>63.02</v>
          </cell>
        </row>
        <row r="349">
          <cell r="A349">
            <v>419020</v>
          </cell>
          <cell r="B349" t="str">
            <v>Remoção de disjuntor de volume normal ou reduzido</v>
          </cell>
          <cell r="C349" t="str">
            <v>un</v>
          </cell>
          <cell r="D349">
            <v>0</v>
          </cell>
          <cell r="E349">
            <v>124.64</v>
          </cell>
          <cell r="F349">
            <v>124.64</v>
          </cell>
        </row>
        <row r="350">
          <cell r="A350">
            <v>419030</v>
          </cell>
          <cell r="B350" t="str">
            <v>Remoção de disjuntor a seco aberto tripolar, 600 V de 800 A</v>
          </cell>
          <cell r="C350" t="str">
            <v>un</v>
          </cell>
          <cell r="D350">
            <v>0</v>
          </cell>
          <cell r="E350">
            <v>29.72</v>
          </cell>
          <cell r="F350">
            <v>29.72</v>
          </cell>
        </row>
        <row r="351">
          <cell r="A351">
            <v>419060</v>
          </cell>
          <cell r="B351" t="str">
            <v>Remoção de disjuntor termomagnético</v>
          </cell>
          <cell r="C351" t="str">
            <v>un</v>
          </cell>
          <cell r="D351">
            <v>0</v>
          </cell>
          <cell r="E351">
            <v>7.43</v>
          </cell>
          <cell r="F351">
            <v>7.43</v>
          </cell>
        </row>
        <row r="352">
          <cell r="A352">
            <v>419080</v>
          </cell>
          <cell r="B352" t="str">
            <v>Remoção de fundo de quadro de distribuição ou caixa de passagem</v>
          </cell>
          <cell r="C352" t="str">
            <v>m²</v>
          </cell>
          <cell r="D352">
            <v>0</v>
          </cell>
          <cell r="E352">
            <v>29.72</v>
          </cell>
          <cell r="F352">
            <v>29.72</v>
          </cell>
        </row>
        <row r="353">
          <cell r="A353">
            <v>419100</v>
          </cell>
          <cell r="B353" t="str">
            <v>Remoção de gancho de sustentação de luminária em perfilado</v>
          </cell>
          <cell r="C353" t="str">
            <v>un</v>
          </cell>
          <cell r="D353">
            <v>0</v>
          </cell>
          <cell r="E353">
            <v>5.95</v>
          </cell>
          <cell r="F353">
            <v>5.95</v>
          </cell>
        </row>
        <row r="354">
          <cell r="A354">
            <v>419120</v>
          </cell>
          <cell r="B354" t="str">
            <v>Remoção de interruptores, tomadas, botão de campainha ou cigarra</v>
          </cell>
          <cell r="C354" t="str">
            <v>un</v>
          </cell>
          <cell r="D354">
            <v>0</v>
          </cell>
          <cell r="E354">
            <v>11.89</v>
          </cell>
          <cell r="F354">
            <v>11.89</v>
          </cell>
        </row>
        <row r="355">
          <cell r="A355">
            <v>419140</v>
          </cell>
          <cell r="B355" t="str">
            <v>Remoção de isolador tipo castanha e gancho de sustentação</v>
          </cell>
          <cell r="C355" t="str">
            <v>un</v>
          </cell>
          <cell r="D355">
            <v>0</v>
          </cell>
          <cell r="E355">
            <v>2.98</v>
          </cell>
          <cell r="F355">
            <v>2.98</v>
          </cell>
        </row>
        <row r="356">
          <cell r="A356">
            <v>419160</v>
          </cell>
          <cell r="B356" t="str">
            <v>Remoção de isolador tipo disco completo e gancho de suspensão</v>
          </cell>
          <cell r="C356" t="str">
            <v>un</v>
          </cell>
          <cell r="D356">
            <v>0</v>
          </cell>
          <cell r="E356">
            <v>4.47</v>
          </cell>
          <cell r="F356">
            <v>4.47</v>
          </cell>
        </row>
        <row r="357">
          <cell r="A357">
            <v>419180</v>
          </cell>
          <cell r="B357" t="str">
            <v>Remoção de isolador tipo pino, inclusive o pino</v>
          </cell>
          <cell r="C357" t="str">
            <v>un</v>
          </cell>
          <cell r="D357">
            <v>0</v>
          </cell>
          <cell r="E357">
            <v>7.43</v>
          </cell>
          <cell r="F357">
            <v>7.43</v>
          </cell>
        </row>
        <row r="358">
          <cell r="A358">
            <v>420020</v>
          </cell>
          <cell r="B358" t="str">
            <v>Remoção de janela de ventilação, iluminação ou ventilação e iluminação padrão</v>
          </cell>
          <cell r="C358" t="str">
            <v>un</v>
          </cell>
          <cell r="D358">
            <v>0</v>
          </cell>
          <cell r="E358">
            <v>21.01</v>
          </cell>
          <cell r="F358">
            <v>21.01</v>
          </cell>
        </row>
        <row r="359">
          <cell r="A359">
            <v>420040</v>
          </cell>
          <cell r="B359" t="str">
            <v>Remoção de lâmpada</v>
          </cell>
          <cell r="C359" t="str">
            <v>un</v>
          </cell>
          <cell r="D359">
            <v>0</v>
          </cell>
          <cell r="E359">
            <v>2.46</v>
          </cell>
          <cell r="F359">
            <v>2.46</v>
          </cell>
        </row>
        <row r="360">
          <cell r="A360">
            <v>420060</v>
          </cell>
          <cell r="B360" t="str">
            <v>Remoção de luz de obstáculo</v>
          </cell>
          <cell r="C360" t="str">
            <v>un</v>
          </cell>
          <cell r="D360">
            <v>0</v>
          </cell>
          <cell r="E360">
            <v>29.72</v>
          </cell>
          <cell r="F360">
            <v>29.72</v>
          </cell>
        </row>
        <row r="361">
          <cell r="A361">
            <v>420080</v>
          </cell>
          <cell r="B361" t="str">
            <v>Remoção de manopla de comando de disjuntor</v>
          </cell>
          <cell r="C361" t="str">
            <v>un</v>
          </cell>
          <cell r="D361">
            <v>0</v>
          </cell>
          <cell r="E361">
            <v>14.87</v>
          </cell>
          <cell r="F361">
            <v>14.87</v>
          </cell>
        </row>
        <row r="362">
          <cell r="A362">
            <v>420100</v>
          </cell>
          <cell r="B362" t="str">
            <v>Remoção de mão francesa</v>
          </cell>
          <cell r="C362" t="str">
            <v>un</v>
          </cell>
          <cell r="D362">
            <v>0</v>
          </cell>
          <cell r="E362">
            <v>12.29</v>
          </cell>
          <cell r="F362">
            <v>12.29</v>
          </cell>
        </row>
        <row r="363">
          <cell r="A363">
            <v>420120</v>
          </cell>
          <cell r="B363" t="str">
            <v>Remoção de terminal modular (mufla) tripolar ou unipolar</v>
          </cell>
          <cell r="C363" t="str">
            <v>un</v>
          </cell>
          <cell r="D363">
            <v>0</v>
          </cell>
          <cell r="E363">
            <v>42.01</v>
          </cell>
          <cell r="F363">
            <v>42.01</v>
          </cell>
        </row>
        <row r="364">
          <cell r="A364">
            <v>421020</v>
          </cell>
          <cell r="B364" t="str">
            <v>Remoção de óleo de disjuntor ou transformador</v>
          </cell>
          <cell r="C364" t="str">
            <v>l</v>
          </cell>
          <cell r="D364">
            <v>0</v>
          </cell>
          <cell r="E364">
            <v>0.49</v>
          </cell>
          <cell r="F364">
            <v>0.49</v>
          </cell>
        </row>
        <row r="365">
          <cell r="A365">
            <v>421040</v>
          </cell>
          <cell r="B365" t="str">
            <v>Remoção de pára-raios tipo cristal-valve em cabine primária</v>
          </cell>
          <cell r="C365" t="str">
            <v>un</v>
          </cell>
          <cell r="D365">
            <v>0</v>
          </cell>
          <cell r="E365">
            <v>44.59</v>
          </cell>
          <cell r="F365">
            <v>44.59</v>
          </cell>
        </row>
        <row r="366">
          <cell r="A366">
            <v>421050</v>
          </cell>
          <cell r="B366" t="str">
            <v>Remoção de pára-raios tipo cristal-valve em poste singelo ou estaleiro</v>
          </cell>
          <cell r="C366" t="str">
            <v>un</v>
          </cell>
          <cell r="D366">
            <v>0</v>
          </cell>
          <cell r="E366">
            <v>59.44</v>
          </cell>
          <cell r="F366">
            <v>59.44</v>
          </cell>
        </row>
        <row r="367">
          <cell r="A367">
            <v>421060</v>
          </cell>
          <cell r="B367" t="str">
            <v>Remoção de perfilado</v>
          </cell>
          <cell r="C367" t="str">
            <v>m</v>
          </cell>
          <cell r="D367">
            <v>0</v>
          </cell>
          <cell r="E367">
            <v>11.89</v>
          </cell>
          <cell r="F367">
            <v>11.89</v>
          </cell>
        </row>
        <row r="368">
          <cell r="A368">
            <v>421100</v>
          </cell>
          <cell r="B368" t="str">
            <v>Remoção de porta de quadro ou painel</v>
          </cell>
          <cell r="C368" t="str">
            <v>m²</v>
          </cell>
          <cell r="D368">
            <v>0</v>
          </cell>
          <cell r="E368">
            <v>29.72</v>
          </cell>
          <cell r="F368">
            <v>29.72</v>
          </cell>
        </row>
        <row r="369">
          <cell r="A369">
            <v>421130</v>
          </cell>
          <cell r="B369" t="str">
            <v>Remoção de poste de concreto</v>
          </cell>
          <cell r="C369" t="str">
            <v>un</v>
          </cell>
          <cell r="D369">
            <v>63.29</v>
          </cell>
          <cell r="E369">
            <v>84.02</v>
          </cell>
          <cell r="F369">
            <v>147.31</v>
          </cell>
        </row>
        <row r="370">
          <cell r="A370">
            <v>421140</v>
          </cell>
          <cell r="B370" t="str">
            <v>Remoção de poste metálico</v>
          </cell>
          <cell r="C370" t="str">
            <v>un</v>
          </cell>
          <cell r="D370">
            <v>63.29</v>
          </cell>
          <cell r="E370">
            <v>84.02</v>
          </cell>
          <cell r="F370">
            <v>147.31</v>
          </cell>
        </row>
        <row r="371">
          <cell r="A371">
            <v>421150</v>
          </cell>
          <cell r="B371" t="str">
            <v>Remoção de poste de madeira</v>
          </cell>
          <cell r="C371" t="str">
            <v>un</v>
          </cell>
          <cell r="D371">
            <v>0</v>
          </cell>
          <cell r="E371">
            <v>93.97</v>
          </cell>
          <cell r="F371">
            <v>93.97</v>
          </cell>
        </row>
        <row r="372">
          <cell r="A372">
            <v>421160</v>
          </cell>
          <cell r="B372" t="str">
            <v>Remoção de quadro de distribuição, chamada ou caixa de passagem</v>
          </cell>
          <cell r="C372" t="str">
            <v>m²</v>
          </cell>
          <cell r="D372">
            <v>0</v>
          </cell>
          <cell r="E372">
            <v>59.44</v>
          </cell>
          <cell r="F372">
            <v>59.44</v>
          </cell>
        </row>
        <row r="373">
          <cell r="A373">
            <v>421200</v>
          </cell>
          <cell r="B373" t="str">
            <v>Remoção de reator para lâmpada</v>
          </cell>
          <cell r="C373" t="str">
            <v>un</v>
          </cell>
          <cell r="D373">
            <v>0</v>
          </cell>
          <cell r="E373">
            <v>10.51</v>
          </cell>
          <cell r="F373">
            <v>10.51</v>
          </cell>
        </row>
        <row r="374">
          <cell r="A374">
            <v>421210</v>
          </cell>
          <cell r="B374" t="str">
            <v>Remoção de reator para lâmpada fixo em poste</v>
          </cell>
          <cell r="C374" t="str">
            <v>un</v>
          </cell>
          <cell r="D374">
            <v>0</v>
          </cell>
          <cell r="E374">
            <v>59.44</v>
          </cell>
          <cell r="F374">
            <v>59.44</v>
          </cell>
        </row>
        <row r="375">
          <cell r="A375">
            <v>421240</v>
          </cell>
          <cell r="B375" t="str">
            <v>Remoção de relé</v>
          </cell>
          <cell r="C375" t="str">
            <v>un</v>
          </cell>
          <cell r="D375">
            <v>0</v>
          </cell>
          <cell r="E375">
            <v>13.94</v>
          </cell>
          <cell r="F375">
            <v>13.94</v>
          </cell>
        </row>
        <row r="376">
          <cell r="A376">
            <v>421260</v>
          </cell>
          <cell r="B376" t="str">
            <v>Remoção de roldana</v>
          </cell>
          <cell r="C376" t="str">
            <v>un</v>
          </cell>
          <cell r="D376">
            <v>0</v>
          </cell>
          <cell r="E376">
            <v>2.46</v>
          </cell>
          <cell r="F376">
            <v>2.46</v>
          </cell>
        </row>
        <row r="377">
          <cell r="A377">
            <v>421280</v>
          </cell>
          <cell r="B377" t="str">
            <v>Remoção de soquete</v>
          </cell>
          <cell r="C377" t="str">
            <v>un</v>
          </cell>
          <cell r="D377">
            <v>0</v>
          </cell>
          <cell r="E377">
            <v>2.46</v>
          </cell>
          <cell r="F377">
            <v>2.46</v>
          </cell>
        </row>
        <row r="378">
          <cell r="A378">
            <v>421300</v>
          </cell>
          <cell r="B378" t="str">
            <v>Remoção de suporte de transformador em poste singelo ou estaleiro</v>
          </cell>
          <cell r="C378" t="str">
            <v>un</v>
          </cell>
          <cell r="D378">
            <v>0</v>
          </cell>
          <cell r="E378">
            <v>19.66</v>
          </cell>
          <cell r="F378">
            <v>19.66</v>
          </cell>
        </row>
        <row r="379">
          <cell r="A379">
            <v>422020</v>
          </cell>
          <cell r="B379" t="str">
            <v>Remoção de terminal ou conector para cabos</v>
          </cell>
          <cell r="C379" t="str">
            <v>un</v>
          </cell>
          <cell r="D379">
            <v>0</v>
          </cell>
          <cell r="E379">
            <v>3.07</v>
          </cell>
          <cell r="F379">
            <v>3.07</v>
          </cell>
        </row>
        <row r="380">
          <cell r="A380">
            <v>422040</v>
          </cell>
          <cell r="B380" t="str">
            <v>Remoção de transformador de potência em cabine primária</v>
          </cell>
          <cell r="C380" t="str">
            <v>un</v>
          </cell>
          <cell r="D380">
            <v>0</v>
          </cell>
          <cell r="E380">
            <v>208.66</v>
          </cell>
          <cell r="F380">
            <v>208.66</v>
          </cell>
        </row>
        <row r="381">
          <cell r="A381">
            <v>422050</v>
          </cell>
          <cell r="B381" t="str">
            <v>Remoção de transformador de potencial completo (pequeno)</v>
          </cell>
          <cell r="C381" t="str">
            <v>un</v>
          </cell>
          <cell r="D381">
            <v>0</v>
          </cell>
          <cell r="E381">
            <v>19.32</v>
          </cell>
          <cell r="F381">
            <v>19.32</v>
          </cell>
        </row>
        <row r="382">
          <cell r="A382">
            <v>422060</v>
          </cell>
          <cell r="B382" t="str">
            <v>Remoção de transformador de potência trifásico até 225 kVA, a óleo, em poste singelo</v>
          </cell>
          <cell r="C382" t="str">
            <v>un</v>
          </cell>
          <cell r="D382">
            <v>126.57</v>
          </cell>
          <cell r="E382">
            <v>237.76</v>
          </cell>
          <cell r="F382">
            <v>364.33</v>
          </cell>
        </row>
        <row r="383">
          <cell r="A383">
            <v>422100</v>
          </cell>
          <cell r="B383" t="str">
            <v>Remoção de tubulação elétrica aparente com diâmetro externo acima de 50 mm</v>
          </cell>
          <cell r="C383" t="str">
            <v>m</v>
          </cell>
          <cell r="D383">
            <v>0</v>
          </cell>
          <cell r="E383">
            <v>14.87</v>
          </cell>
          <cell r="F383">
            <v>14.87</v>
          </cell>
        </row>
        <row r="384">
          <cell r="A384">
            <v>422110</v>
          </cell>
          <cell r="B384" t="str">
            <v>Remoção de tubulação elétrica aparente com diâmetro externo até 50 mm</v>
          </cell>
          <cell r="C384" t="str">
            <v>m</v>
          </cell>
          <cell r="D384">
            <v>0</v>
          </cell>
          <cell r="E384">
            <v>7.43</v>
          </cell>
          <cell r="F384">
            <v>7.43</v>
          </cell>
        </row>
        <row r="385">
          <cell r="A385">
            <v>422120</v>
          </cell>
          <cell r="B385" t="str">
            <v>Remoção de tubulação elétrica embutida com diâmetro externo acima de 50 mm</v>
          </cell>
          <cell r="C385" t="str">
            <v>m</v>
          </cell>
          <cell r="D385">
            <v>0</v>
          </cell>
          <cell r="E385">
            <v>29.72</v>
          </cell>
          <cell r="F385">
            <v>29.72</v>
          </cell>
        </row>
        <row r="386">
          <cell r="A386">
            <v>422130</v>
          </cell>
          <cell r="B386" t="str">
            <v>Remoção de tubulação elétrica embutida com diâmetro externo até 50 mm</v>
          </cell>
          <cell r="C386" t="str">
            <v>m</v>
          </cell>
          <cell r="D386">
            <v>0</v>
          </cell>
          <cell r="E386">
            <v>14.87</v>
          </cell>
          <cell r="F386">
            <v>14.87</v>
          </cell>
        </row>
        <row r="387">
          <cell r="A387">
            <v>422200</v>
          </cell>
          <cell r="B387" t="str">
            <v>Remoção de vergalhão</v>
          </cell>
          <cell r="C387" t="str">
            <v>m</v>
          </cell>
          <cell r="D387">
            <v>0</v>
          </cell>
          <cell r="E387">
            <v>5.95</v>
          </cell>
          <cell r="F387">
            <v>5.95</v>
          </cell>
        </row>
        <row r="388">
          <cell r="A388">
            <v>430020</v>
          </cell>
          <cell r="B388" t="str">
            <v>Remoção de calha ou rufo</v>
          </cell>
          <cell r="C388" t="str">
            <v>m</v>
          </cell>
          <cell r="D388">
            <v>0</v>
          </cell>
          <cell r="E388">
            <v>2.92</v>
          </cell>
          <cell r="F388">
            <v>2.92</v>
          </cell>
        </row>
        <row r="389">
          <cell r="A389">
            <v>430040</v>
          </cell>
          <cell r="B389" t="str">
            <v>Remoção de condutor aparente</v>
          </cell>
          <cell r="C389" t="str">
            <v>m</v>
          </cell>
          <cell r="D389">
            <v>0</v>
          </cell>
          <cell r="E389">
            <v>1.91</v>
          </cell>
          <cell r="F389">
            <v>1.91</v>
          </cell>
        </row>
        <row r="390">
          <cell r="A390">
            <v>430060</v>
          </cell>
          <cell r="B390" t="str">
            <v>Remoção de tubulação hidráulica em geral, incluindo conexões, caixas e ralos</v>
          </cell>
          <cell r="C390" t="str">
            <v>m</v>
          </cell>
          <cell r="D390">
            <v>0</v>
          </cell>
          <cell r="E390">
            <v>5.08</v>
          </cell>
          <cell r="F390">
            <v>5.08</v>
          </cell>
        </row>
        <row r="391">
          <cell r="A391">
            <v>430080</v>
          </cell>
          <cell r="B391" t="str">
            <v>Remoção de hidrante de parede completo</v>
          </cell>
          <cell r="C391" t="str">
            <v>un</v>
          </cell>
          <cell r="D391">
            <v>0</v>
          </cell>
          <cell r="E391">
            <v>56.7</v>
          </cell>
          <cell r="F391">
            <v>56.7</v>
          </cell>
        </row>
        <row r="392">
          <cell r="A392">
            <v>430100</v>
          </cell>
          <cell r="B392" t="str">
            <v>Remoção de reservatório em fibrocimento até 1000 litros</v>
          </cell>
          <cell r="C392" t="str">
            <v>un</v>
          </cell>
          <cell r="D392">
            <v>0</v>
          </cell>
          <cell r="E392">
            <v>93.57</v>
          </cell>
          <cell r="F392">
            <v>93.57</v>
          </cell>
        </row>
        <row r="393">
          <cell r="A393">
            <v>431010</v>
          </cell>
          <cell r="B393" t="str">
            <v>Retirada de bico de sprinkler</v>
          </cell>
          <cell r="C393" t="str">
            <v>un</v>
          </cell>
          <cell r="D393">
            <v>0</v>
          </cell>
          <cell r="E393">
            <v>8.6999999999999993</v>
          </cell>
          <cell r="F393">
            <v>8.6999999999999993</v>
          </cell>
        </row>
        <row r="394">
          <cell r="A394">
            <v>435050</v>
          </cell>
          <cell r="B394" t="str">
            <v>Retirada de aparelho de ar condicionado portátil</v>
          </cell>
          <cell r="C394" t="str">
            <v>un</v>
          </cell>
          <cell r="D394">
            <v>0</v>
          </cell>
          <cell r="E394">
            <v>13.79</v>
          </cell>
          <cell r="F394">
            <v>13.79</v>
          </cell>
        </row>
        <row r="395">
          <cell r="A395">
            <v>440010</v>
          </cell>
          <cell r="B395" t="str">
            <v>Retirada manual de guia pré-moldada, inclusive limpeza, carregamento, transporte até 1,0 quilômetro e descarregamento</v>
          </cell>
          <cell r="C395" t="str">
            <v>m</v>
          </cell>
          <cell r="D395">
            <v>0.44</v>
          </cell>
          <cell r="E395">
            <v>5.08</v>
          </cell>
          <cell r="F395">
            <v>5.52</v>
          </cell>
        </row>
        <row r="396">
          <cell r="A396">
            <v>440020</v>
          </cell>
          <cell r="B396" t="str">
            <v>Retirada de soleira ou peitoril em geral</v>
          </cell>
          <cell r="C396" t="str">
            <v>m</v>
          </cell>
          <cell r="D396">
            <v>0</v>
          </cell>
          <cell r="E396">
            <v>2.54</v>
          </cell>
          <cell r="F396">
            <v>2.54</v>
          </cell>
        </row>
        <row r="397">
          <cell r="A397">
            <v>440030</v>
          </cell>
          <cell r="B397" t="str">
            <v>Retirada manual de guia pré-moldada, inclusive limpeza e empilhamento</v>
          </cell>
          <cell r="C397" t="str">
            <v>m</v>
          </cell>
          <cell r="D397">
            <v>0</v>
          </cell>
          <cell r="E397">
            <v>5.08</v>
          </cell>
          <cell r="F397">
            <v>5.08</v>
          </cell>
        </row>
        <row r="398">
          <cell r="A398">
            <v>440050</v>
          </cell>
          <cell r="B398" t="str">
            <v>Retirada manual de paralelepípedo ou lajota de concreto, inclusive limpeza, carregamento, transporte até 1,0 quilômetro e descarregamento</v>
          </cell>
          <cell r="C398" t="str">
            <v>m²</v>
          </cell>
          <cell r="D398">
            <v>3.49</v>
          </cell>
          <cell r="E398">
            <v>7.6</v>
          </cell>
          <cell r="F398">
            <v>11.09</v>
          </cell>
        </row>
        <row r="399">
          <cell r="A399">
            <v>440070</v>
          </cell>
          <cell r="B399" t="str">
            <v>Retirada manual de paralelepípedo ou lajota de concreto, inclusive limpeza e empilhamento</v>
          </cell>
          <cell r="C399" t="str">
            <v>m²</v>
          </cell>
          <cell r="D399">
            <v>0</v>
          </cell>
          <cell r="E399">
            <v>7.6</v>
          </cell>
          <cell r="F399">
            <v>7.6</v>
          </cell>
        </row>
        <row r="400">
          <cell r="A400">
            <v>504060</v>
          </cell>
          <cell r="B400" t="str">
            <v>Transporte manual horizontal e/ou vertical de entulho até o local de despejo - ensacado</v>
          </cell>
          <cell r="C400" t="str">
            <v>m³</v>
          </cell>
          <cell r="D400">
            <v>12.69</v>
          </cell>
          <cell r="E400">
            <v>68.48</v>
          </cell>
          <cell r="F400">
            <v>81.17</v>
          </cell>
        </row>
        <row r="401">
          <cell r="A401">
            <v>507040</v>
          </cell>
          <cell r="B401" t="str">
            <v>Remoção de entulho separado de obra com caçamba metálica - terra, alvenaria, concreto, argamassa, madeira, papel, plástico ou metal</v>
          </cell>
          <cell r="C401" t="str">
            <v>m³</v>
          </cell>
          <cell r="D401">
            <v>75</v>
          </cell>
          <cell r="E401">
            <v>7.6</v>
          </cell>
          <cell r="F401">
            <v>82.6</v>
          </cell>
        </row>
        <row r="402">
          <cell r="A402">
            <v>507050</v>
          </cell>
          <cell r="B402" t="str">
            <v>Remoção de entulho de obra com caçamba metálica - material volumoso misturado por alvenaria, terra, madeira, papel, plástico e metal</v>
          </cell>
          <cell r="C402" t="str">
            <v>m³</v>
          </cell>
          <cell r="D402">
            <v>75</v>
          </cell>
          <cell r="E402">
            <v>7.6</v>
          </cell>
          <cell r="F402">
            <v>82.6</v>
          </cell>
        </row>
        <row r="403">
          <cell r="A403">
            <v>507060</v>
          </cell>
          <cell r="B403" t="str">
            <v>Remoção de entulho de obra com caçamba metálica - material rejeitado e misturado por vegetação, isopor, manta asfáltica e lã de vidro</v>
          </cell>
          <cell r="C403" t="str">
            <v>m³</v>
          </cell>
          <cell r="D403">
            <v>93.75</v>
          </cell>
          <cell r="E403">
            <v>7.6</v>
          </cell>
          <cell r="F403">
            <v>101.35</v>
          </cell>
        </row>
        <row r="404">
          <cell r="A404">
            <v>507070</v>
          </cell>
          <cell r="B404" t="str">
            <v>Remoção de entulho de obra com caçamba metálica - gesso e/ou dry wall</v>
          </cell>
          <cell r="C404" t="str">
            <v>m³</v>
          </cell>
          <cell r="D404">
            <v>93.75</v>
          </cell>
          <cell r="E404">
            <v>7.6</v>
          </cell>
          <cell r="F404">
            <v>101.35</v>
          </cell>
        </row>
        <row r="405">
          <cell r="A405">
            <v>508060</v>
          </cell>
          <cell r="B405" t="str">
            <v>Transporte de entulho, para distâncias superiores ao 3° km até o 5° km</v>
          </cell>
          <cell r="C405" t="str">
            <v>m³</v>
          </cell>
          <cell r="D405">
            <v>10.58</v>
          </cell>
          <cell r="E405">
            <v>0</v>
          </cell>
          <cell r="F405">
            <v>10.58</v>
          </cell>
        </row>
        <row r="406">
          <cell r="A406">
            <v>508080</v>
          </cell>
          <cell r="B406" t="str">
            <v>Transporte de entulho, para distâncias superiores ao 5° km até o 10° km</v>
          </cell>
          <cell r="C406" t="str">
            <v>m³</v>
          </cell>
          <cell r="D406">
            <v>19.84</v>
          </cell>
          <cell r="E406">
            <v>0</v>
          </cell>
          <cell r="F406">
            <v>19.84</v>
          </cell>
        </row>
        <row r="407">
          <cell r="A407">
            <v>508100</v>
          </cell>
          <cell r="B407" t="str">
            <v>Transporte de entulho, para distâncias superiores ao 10° km até o 15° km</v>
          </cell>
          <cell r="C407" t="str">
            <v>m³</v>
          </cell>
          <cell r="D407">
            <v>24.64</v>
          </cell>
          <cell r="E407">
            <v>0</v>
          </cell>
          <cell r="F407">
            <v>24.64</v>
          </cell>
        </row>
        <row r="408">
          <cell r="A408">
            <v>508120</v>
          </cell>
          <cell r="B408" t="str">
            <v>Transporte de entulho, para distâncias superiores ao 15° km até o 20° km</v>
          </cell>
          <cell r="C408" t="str">
            <v>m³</v>
          </cell>
          <cell r="D408">
            <v>28.02</v>
          </cell>
          <cell r="E408">
            <v>0</v>
          </cell>
          <cell r="F408">
            <v>28.02</v>
          </cell>
        </row>
        <row r="409">
          <cell r="A409">
            <v>508140</v>
          </cell>
          <cell r="B409" t="str">
            <v>Transporte de entulho, para distâncias superiores ao 20° km</v>
          </cell>
          <cell r="C409" t="str">
            <v>m³xkm</v>
          </cell>
          <cell r="D409">
            <v>1.4</v>
          </cell>
          <cell r="E409">
            <v>0</v>
          </cell>
          <cell r="F409">
            <v>1.4</v>
          </cell>
        </row>
        <row r="410">
          <cell r="A410">
            <v>508220</v>
          </cell>
          <cell r="B410" t="str">
            <v>Carregamento mecanizado de entulho fragmentado, com caminhão à disposição dentro da obra, até o raio de 1,0 km</v>
          </cell>
          <cell r="C410" t="str">
            <v>m³</v>
          </cell>
          <cell r="D410">
            <v>8.4</v>
          </cell>
          <cell r="E410">
            <v>0</v>
          </cell>
          <cell r="F410">
            <v>8.4</v>
          </cell>
        </row>
        <row r="411">
          <cell r="A411">
            <v>510010</v>
          </cell>
          <cell r="B411" t="str">
            <v>Carregamento mecanizado de solo de 1ª e 2ª categoria</v>
          </cell>
          <cell r="C411" t="str">
            <v>m³</v>
          </cell>
          <cell r="D411">
            <v>2.56</v>
          </cell>
          <cell r="E411">
            <v>0</v>
          </cell>
          <cell r="F411">
            <v>2.56</v>
          </cell>
        </row>
        <row r="412">
          <cell r="A412">
            <v>510020</v>
          </cell>
          <cell r="B412" t="str">
            <v>Transporte de solo de 1ª e 2ª categoria por caminhão até o 2° km</v>
          </cell>
          <cell r="C412" t="str">
            <v>m³</v>
          </cell>
          <cell r="D412">
            <v>4.25</v>
          </cell>
          <cell r="E412">
            <v>0</v>
          </cell>
          <cell r="F412">
            <v>4.25</v>
          </cell>
        </row>
        <row r="413">
          <cell r="A413">
            <v>510021</v>
          </cell>
          <cell r="B413" t="str">
            <v>Transporte de solo de 1ª e 2ª categoria por caminhão para distâncias superiores ao 2° km até o 3° km</v>
          </cell>
          <cell r="C413" t="str">
            <v>m³</v>
          </cell>
          <cell r="D413">
            <v>6.34</v>
          </cell>
          <cell r="E413">
            <v>0</v>
          </cell>
          <cell r="F413">
            <v>6.34</v>
          </cell>
        </row>
        <row r="414">
          <cell r="A414">
            <v>510022</v>
          </cell>
          <cell r="B414" t="str">
            <v>Transporte de solo de 1ª e 2ª categoria por caminhão para distâncias superiores ao 3° km até o 5° km</v>
          </cell>
          <cell r="C414" t="str">
            <v>m³</v>
          </cell>
          <cell r="D414">
            <v>7.01</v>
          </cell>
          <cell r="E414">
            <v>0</v>
          </cell>
          <cell r="F414">
            <v>7.01</v>
          </cell>
        </row>
        <row r="415">
          <cell r="A415">
            <v>510023</v>
          </cell>
          <cell r="B415" t="str">
            <v>Transporte de solo de 1ª e 2ª categoria por caminhão para distâncias superiores ao 5° km até o 10° km</v>
          </cell>
          <cell r="C415" t="str">
            <v>m³</v>
          </cell>
          <cell r="D415">
            <v>9.3699999999999992</v>
          </cell>
          <cell r="E415">
            <v>0</v>
          </cell>
          <cell r="F415">
            <v>9.3699999999999992</v>
          </cell>
        </row>
        <row r="416">
          <cell r="A416">
            <v>510024</v>
          </cell>
          <cell r="B416" t="str">
            <v>Transporte de solo de 1ª e 2ª categoria por caminhão para distâncias superiores ao 10° km até o 15° km</v>
          </cell>
          <cell r="C416" t="str">
            <v>m³</v>
          </cell>
          <cell r="D416">
            <v>14.04</v>
          </cell>
          <cell r="E416">
            <v>0</v>
          </cell>
          <cell r="F416">
            <v>14.04</v>
          </cell>
        </row>
        <row r="417">
          <cell r="A417">
            <v>510025</v>
          </cell>
          <cell r="B417" t="str">
            <v>Transporte de solo de 1ª e 2ª categoria por caminhão para distâncias superiores ao 15° km até o 20° km</v>
          </cell>
          <cell r="C417" t="str">
            <v>m³</v>
          </cell>
          <cell r="D417">
            <v>18.7</v>
          </cell>
          <cell r="E417">
            <v>0</v>
          </cell>
          <cell r="F417">
            <v>18.7</v>
          </cell>
        </row>
        <row r="418">
          <cell r="A418">
            <v>510026</v>
          </cell>
          <cell r="B418" t="str">
            <v>Transporte de solo de 1ª e 2ª categoria por caminhão para distâncias superiores ao 20° km</v>
          </cell>
          <cell r="C418" t="str">
            <v>m³xkm</v>
          </cell>
          <cell r="D418">
            <v>0.9</v>
          </cell>
          <cell r="E418">
            <v>0</v>
          </cell>
          <cell r="F418">
            <v>0.9</v>
          </cell>
        </row>
        <row r="419">
          <cell r="A419">
            <v>510030</v>
          </cell>
          <cell r="B419" t="str">
            <v>Transporte de solo brejoso por caminhão até o 2° km</v>
          </cell>
          <cell r="C419" t="str">
            <v>m³</v>
          </cell>
          <cell r="D419">
            <v>7.31</v>
          </cell>
          <cell r="E419">
            <v>0</v>
          </cell>
          <cell r="F419">
            <v>7.31</v>
          </cell>
        </row>
        <row r="420">
          <cell r="A420">
            <v>510031</v>
          </cell>
          <cell r="B420" t="str">
            <v>Transporte de solo brejoso por caminhão para distâncias superiores ao 2° km até o 3° km</v>
          </cell>
          <cell r="C420" t="str">
            <v>m³</v>
          </cell>
          <cell r="D420">
            <v>10.08</v>
          </cell>
          <cell r="E420">
            <v>0</v>
          </cell>
          <cell r="F420">
            <v>10.08</v>
          </cell>
        </row>
        <row r="421">
          <cell r="A421">
            <v>510032</v>
          </cell>
          <cell r="B421" t="str">
            <v>Transporte de solo brejoso por caminhão para distâncias superiores ao 3° km até o 5° km</v>
          </cell>
          <cell r="C421" t="str">
            <v>m³</v>
          </cell>
          <cell r="D421">
            <v>10.52</v>
          </cell>
          <cell r="E421">
            <v>0</v>
          </cell>
          <cell r="F421">
            <v>10.52</v>
          </cell>
        </row>
        <row r="422">
          <cell r="A422">
            <v>510033</v>
          </cell>
          <cell r="B422" t="str">
            <v>Transporte de solo brejoso por caminhão para distâncias superiores ao 5° km até o 10° km</v>
          </cell>
          <cell r="C422" t="str">
            <v>m³</v>
          </cell>
          <cell r="D422">
            <v>13.44</v>
          </cell>
          <cell r="E422">
            <v>0</v>
          </cell>
          <cell r="F422">
            <v>13.44</v>
          </cell>
        </row>
        <row r="423">
          <cell r="A423">
            <v>510034</v>
          </cell>
          <cell r="B423" t="str">
            <v>Transporte de solo brejoso por caminhão para distâncias superiores ao 10° km até o 15° km</v>
          </cell>
          <cell r="C423" t="str">
            <v>m³</v>
          </cell>
          <cell r="D423">
            <v>20.149999999999999</v>
          </cell>
          <cell r="E423">
            <v>0</v>
          </cell>
          <cell r="F423">
            <v>20.149999999999999</v>
          </cell>
        </row>
        <row r="424">
          <cell r="A424">
            <v>510035</v>
          </cell>
          <cell r="B424" t="str">
            <v>Transporte de solo brejoso por caminhão para distâncias superiores ao 15° km até o 20° km</v>
          </cell>
          <cell r="C424" t="str">
            <v>m³</v>
          </cell>
          <cell r="D424">
            <v>26.87</v>
          </cell>
          <cell r="E424">
            <v>0</v>
          </cell>
          <cell r="F424">
            <v>26.87</v>
          </cell>
        </row>
        <row r="425">
          <cell r="A425">
            <v>510036</v>
          </cell>
          <cell r="B425" t="str">
            <v>Transporte de solo brejoso por caminhão para distâncias superiores ao 20° km</v>
          </cell>
          <cell r="C425" t="str">
            <v>m³xkm</v>
          </cell>
          <cell r="D425">
            <v>1.3</v>
          </cell>
          <cell r="E425">
            <v>0</v>
          </cell>
          <cell r="F425">
            <v>1.3</v>
          </cell>
        </row>
        <row r="426">
          <cell r="A426">
            <v>601020</v>
          </cell>
          <cell r="B426" t="str">
            <v>Escavação manual em solo de 1ª e 2ª categoria em campo aberto</v>
          </cell>
          <cell r="C426" t="str">
            <v>m³</v>
          </cell>
          <cell r="D426">
            <v>0</v>
          </cell>
          <cell r="E426">
            <v>31.7</v>
          </cell>
          <cell r="F426">
            <v>31.7</v>
          </cell>
        </row>
        <row r="427">
          <cell r="A427">
            <v>601040</v>
          </cell>
          <cell r="B427" t="str">
            <v>Escavação manual em solo brejoso em campo aberto</v>
          </cell>
          <cell r="C427" t="str">
            <v>m³</v>
          </cell>
          <cell r="D427">
            <v>0</v>
          </cell>
          <cell r="E427">
            <v>39.56</v>
          </cell>
          <cell r="F427">
            <v>39.56</v>
          </cell>
        </row>
        <row r="428">
          <cell r="A428">
            <v>602020</v>
          </cell>
          <cell r="B428" t="str">
            <v>Escavação manual em solo de 1ª e 2ª categoria em vala ou cava até 1,50 m</v>
          </cell>
          <cell r="C428" t="str">
            <v>m³</v>
          </cell>
          <cell r="D428">
            <v>0</v>
          </cell>
          <cell r="E428">
            <v>38.04</v>
          </cell>
          <cell r="F428">
            <v>38.04</v>
          </cell>
        </row>
        <row r="429">
          <cell r="A429">
            <v>602040</v>
          </cell>
          <cell r="B429" t="str">
            <v>Escavação manual em solo de 1ª e 2ª categoria em vala ou cava além de 1,50 m</v>
          </cell>
          <cell r="C429" t="str">
            <v>m³</v>
          </cell>
          <cell r="D429">
            <v>0</v>
          </cell>
          <cell r="E429">
            <v>49.2</v>
          </cell>
          <cell r="F429">
            <v>49.2</v>
          </cell>
        </row>
        <row r="430">
          <cell r="A430">
            <v>611020</v>
          </cell>
          <cell r="B430" t="str">
            <v>Reaterro manual para simples regularização sem compactação</v>
          </cell>
          <cell r="C430" t="str">
            <v>m³</v>
          </cell>
          <cell r="D430">
            <v>0</v>
          </cell>
          <cell r="E430">
            <v>5.45</v>
          </cell>
          <cell r="F430">
            <v>5.45</v>
          </cell>
        </row>
        <row r="431">
          <cell r="A431">
            <v>611040</v>
          </cell>
          <cell r="B431" t="str">
            <v>Reaterro manual apiloado sem controle de compactação</v>
          </cell>
          <cell r="C431" t="str">
            <v>m³</v>
          </cell>
          <cell r="D431">
            <v>0</v>
          </cell>
          <cell r="E431">
            <v>11.83</v>
          </cell>
          <cell r="F431">
            <v>11.83</v>
          </cell>
        </row>
        <row r="432">
          <cell r="A432">
            <v>611060</v>
          </cell>
          <cell r="B432" t="str">
            <v>Reaterro manual com adição de 2% de cimento</v>
          </cell>
          <cell r="C432" t="str">
            <v>m³</v>
          </cell>
          <cell r="D432">
            <v>10.79</v>
          </cell>
          <cell r="E432">
            <v>42.61</v>
          </cell>
          <cell r="F432">
            <v>53.4</v>
          </cell>
        </row>
        <row r="433">
          <cell r="A433">
            <v>612020</v>
          </cell>
          <cell r="B433" t="str">
            <v>Aterro manual apiloado de área interna com maço de 30 kg</v>
          </cell>
          <cell r="C433" t="str">
            <v>m³</v>
          </cell>
          <cell r="D433">
            <v>0</v>
          </cell>
          <cell r="E433">
            <v>39.159999999999997</v>
          </cell>
          <cell r="F433">
            <v>39.159999999999997</v>
          </cell>
        </row>
        <row r="434">
          <cell r="A434">
            <v>614020</v>
          </cell>
          <cell r="B434" t="str">
            <v>Carga manual de solo</v>
          </cell>
          <cell r="C434" t="str">
            <v>m³</v>
          </cell>
          <cell r="D434">
            <v>0</v>
          </cell>
          <cell r="E434">
            <v>7.6</v>
          </cell>
          <cell r="F434">
            <v>7.6</v>
          </cell>
        </row>
        <row r="435">
          <cell r="A435">
            <v>701010</v>
          </cell>
          <cell r="B435" t="str">
            <v>Escavação e carga mecanizada para exploração de solo em jazida</v>
          </cell>
          <cell r="C435" t="str">
            <v>m³</v>
          </cell>
          <cell r="D435">
            <v>7.36</v>
          </cell>
          <cell r="E435">
            <v>0.18</v>
          </cell>
          <cell r="F435">
            <v>7.54</v>
          </cell>
        </row>
        <row r="436">
          <cell r="A436">
            <v>701020</v>
          </cell>
          <cell r="B436" t="str">
            <v>Escavação e carga mecanizada em solo de 1ª categoria, em campo aberto</v>
          </cell>
          <cell r="C436" t="str">
            <v>m³</v>
          </cell>
          <cell r="D436">
            <v>7.58</v>
          </cell>
          <cell r="E436">
            <v>0.18</v>
          </cell>
          <cell r="F436">
            <v>7.76</v>
          </cell>
        </row>
        <row r="437">
          <cell r="A437">
            <v>701060</v>
          </cell>
          <cell r="B437" t="str">
            <v>Escavação e carga mecanizada em solo de 2ª categoria, em campo aberto</v>
          </cell>
          <cell r="C437" t="str">
            <v>m³</v>
          </cell>
          <cell r="D437">
            <v>12.96</v>
          </cell>
          <cell r="E437">
            <v>0.59</v>
          </cell>
          <cell r="F437">
            <v>13.55</v>
          </cell>
        </row>
        <row r="438">
          <cell r="A438">
            <v>701120</v>
          </cell>
          <cell r="B438" t="str">
            <v>Carga e remoção de terra até a distância média de 1,0 km</v>
          </cell>
          <cell r="C438" t="str">
            <v>m³</v>
          </cell>
          <cell r="D438">
            <v>7.32</v>
          </cell>
          <cell r="E438">
            <v>0</v>
          </cell>
          <cell r="F438">
            <v>7.32</v>
          </cell>
        </row>
        <row r="439">
          <cell r="A439">
            <v>702020</v>
          </cell>
          <cell r="B439" t="str">
            <v>Escavação mecanizada de valas ou cavas com profundidade de até 2,00 m</v>
          </cell>
          <cell r="C439" t="str">
            <v>m³</v>
          </cell>
          <cell r="D439">
            <v>5.36</v>
          </cell>
          <cell r="E439">
            <v>0.81</v>
          </cell>
          <cell r="F439">
            <v>6.17</v>
          </cell>
        </row>
        <row r="440">
          <cell r="A440">
            <v>702040</v>
          </cell>
          <cell r="B440" t="str">
            <v>Escavação mecanizada de valas ou cavas com profundidade de até 3,00 m</v>
          </cell>
          <cell r="C440" t="str">
            <v>m³</v>
          </cell>
          <cell r="D440">
            <v>6.04</v>
          </cell>
          <cell r="E440">
            <v>0.92</v>
          </cell>
          <cell r="F440">
            <v>6.96</v>
          </cell>
        </row>
        <row r="441">
          <cell r="A441">
            <v>702060</v>
          </cell>
          <cell r="B441" t="str">
            <v>Escavação mecanizada de valas ou cavas com profundidade de até 4,00 m</v>
          </cell>
          <cell r="C441" t="str">
            <v>m³</v>
          </cell>
          <cell r="D441">
            <v>9.6999999999999993</v>
          </cell>
          <cell r="E441">
            <v>0.53</v>
          </cell>
          <cell r="F441">
            <v>10.23</v>
          </cell>
        </row>
        <row r="442">
          <cell r="A442">
            <v>702080</v>
          </cell>
          <cell r="B442" t="str">
            <v>Escavação mecanizada de valas ou cavas com profundidade acima de 4,00 m, com escavadeira hidráulica</v>
          </cell>
          <cell r="C442" t="str">
            <v>m³</v>
          </cell>
          <cell r="D442">
            <v>10.4</v>
          </cell>
          <cell r="E442">
            <v>0.51</v>
          </cell>
          <cell r="F442">
            <v>10.91</v>
          </cell>
        </row>
        <row r="443">
          <cell r="A443">
            <v>705010</v>
          </cell>
          <cell r="B443" t="str">
            <v>Escavação e carga mecanizada em solo brejoso ou turfa</v>
          </cell>
          <cell r="C443" t="str">
            <v>m³</v>
          </cell>
          <cell r="D443">
            <v>21.03</v>
          </cell>
          <cell r="E443">
            <v>1.18</v>
          </cell>
          <cell r="F443">
            <v>22.21</v>
          </cell>
        </row>
        <row r="444">
          <cell r="A444">
            <v>705020</v>
          </cell>
          <cell r="B444" t="str">
            <v>Escavação e carga mecanizada em solo vegetal superficial</v>
          </cell>
          <cell r="C444" t="str">
            <v>m³</v>
          </cell>
          <cell r="D444">
            <v>17.89</v>
          </cell>
          <cell r="E444">
            <v>0.95</v>
          </cell>
          <cell r="F444">
            <v>18.84</v>
          </cell>
        </row>
        <row r="445">
          <cell r="A445">
            <v>706010</v>
          </cell>
          <cell r="B445" t="str">
            <v>Escavação e carga mecanizada em campo aberto, com rompedor hidráulico, em rocha</v>
          </cell>
          <cell r="C445" t="str">
            <v>m³</v>
          </cell>
          <cell r="D445">
            <v>233.34</v>
          </cell>
          <cell r="E445">
            <v>0</v>
          </cell>
          <cell r="F445">
            <v>233.34</v>
          </cell>
        </row>
        <row r="446">
          <cell r="A446">
            <v>710020</v>
          </cell>
          <cell r="B446" t="str">
            <v>Espalhamento de solo em bota-fora com compactação sem controle</v>
          </cell>
          <cell r="C446" t="str">
            <v>m³</v>
          </cell>
          <cell r="D446">
            <v>2.71</v>
          </cell>
          <cell r="E446">
            <v>0.08</v>
          </cell>
          <cell r="F446">
            <v>2.79</v>
          </cell>
        </row>
        <row r="447">
          <cell r="A447">
            <v>711020</v>
          </cell>
          <cell r="B447" t="str">
            <v>Reaterro compactado mecanizado de vala ou cava com compactador</v>
          </cell>
          <cell r="C447" t="str">
            <v>m³</v>
          </cell>
          <cell r="D447">
            <v>2.42</v>
          </cell>
          <cell r="E447">
            <v>1.77</v>
          </cell>
          <cell r="F447">
            <v>4.1900000000000004</v>
          </cell>
        </row>
        <row r="448">
          <cell r="A448">
            <v>711040</v>
          </cell>
          <cell r="B448" t="str">
            <v>Reaterro compactado mecanizado de vala ou cava com rolo, mínimo de 95% PN</v>
          </cell>
          <cell r="C448" t="str">
            <v>m³</v>
          </cell>
          <cell r="D448">
            <v>10.24</v>
          </cell>
          <cell r="E448">
            <v>1.63</v>
          </cell>
          <cell r="F448">
            <v>11.87</v>
          </cell>
        </row>
        <row r="449">
          <cell r="A449">
            <v>712010</v>
          </cell>
          <cell r="B449" t="str">
            <v>Compactação de aterro mecanizado mínimo de 95% PN, sem fornecimento de solo em áreas fechadas</v>
          </cell>
          <cell r="C449" t="str">
            <v>m³</v>
          </cell>
          <cell r="D449">
            <v>8.5399999999999991</v>
          </cell>
          <cell r="E449">
            <v>0.27</v>
          </cell>
          <cell r="F449">
            <v>8.81</v>
          </cell>
        </row>
        <row r="450">
          <cell r="A450">
            <v>712020</v>
          </cell>
          <cell r="B450" t="str">
            <v>Compactação de aterro mecanizado mínimo de 95% PN, sem fornecimento de solo em campo aberto</v>
          </cell>
          <cell r="C450" t="str">
            <v>m³</v>
          </cell>
          <cell r="D450">
            <v>6.07</v>
          </cell>
          <cell r="E450">
            <v>0.19</v>
          </cell>
          <cell r="F450">
            <v>6.26</v>
          </cell>
        </row>
        <row r="451">
          <cell r="A451">
            <v>712030</v>
          </cell>
          <cell r="B451" t="str">
            <v>Compactação de aterro mecanizado a 100% PN, sem fornecimento de solo em campo aberto</v>
          </cell>
          <cell r="C451" t="str">
            <v>m³</v>
          </cell>
          <cell r="D451">
            <v>6.17</v>
          </cell>
          <cell r="E451">
            <v>0.08</v>
          </cell>
          <cell r="F451">
            <v>6.25</v>
          </cell>
        </row>
        <row r="452">
          <cell r="A452">
            <v>712040</v>
          </cell>
          <cell r="B452" t="str">
            <v>Aterro mecanizado por compensação, solo de 1ª categoria em campo aberto, sem compactação do aterro</v>
          </cell>
          <cell r="C452" t="str">
            <v>m³</v>
          </cell>
          <cell r="D452">
            <v>9.68</v>
          </cell>
          <cell r="E452">
            <v>0.25</v>
          </cell>
          <cell r="F452">
            <v>9.93</v>
          </cell>
        </row>
        <row r="453">
          <cell r="A453">
            <v>801020</v>
          </cell>
          <cell r="B453" t="str">
            <v>Escoramento de solo contínuo</v>
          </cell>
          <cell r="C453" t="str">
            <v>m²</v>
          </cell>
          <cell r="D453">
            <v>15.81</v>
          </cell>
          <cell r="E453">
            <v>36.26</v>
          </cell>
          <cell r="F453">
            <v>52.07</v>
          </cell>
        </row>
        <row r="454">
          <cell r="A454">
            <v>801040</v>
          </cell>
          <cell r="B454" t="str">
            <v>Escoramento de solo descontínuo</v>
          </cell>
          <cell r="C454" t="str">
            <v>m²</v>
          </cell>
          <cell r="D454">
            <v>8.94</v>
          </cell>
          <cell r="E454">
            <v>21.81</v>
          </cell>
          <cell r="F454">
            <v>30.75</v>
          </cell>
        </row>
        <row r="455">
          <cell r="A455">
            <v>801060</v>
          </cell>
          <cell r="B455" t="str">
            <v>Escoramento de solo pontaletado</v>
          </cell>
          <cell r="C455" t="str">
            <v>m²</v>
          </cell>
          <cell r="D455">
            <v>5.96</v>
          </cell>
          <cell r="E455">
            <v>5.26</v>
          </cell>
          <cell r="F455">
            <v>11.22</v>
          </cell>
        </row>
        <row r="456">
          <cell r="A456">
            <v>801080</v>
          </cell>
          <cell r="B456" t="str">
            <v>Escoramento de solo especial</v>
          </cell>
          <cell r="C456" t="str">
            <v>m²</v>
          </cell>
          <cell r="D456">
            <v>19.91</v>
          </cell>
          <cell r="E456">
            <v>43.02</v>
          </cell>
          <cell r="F456">
            <v>62.93</v>
          </cell>
        </row>
        <row r="457">
          <cell r="A457">
            <v>801100</v>
          </cell>
          <cell r="B457" t="str">
            <v>Escoramento com estacas pranchas metálicas - profundidade até 4,00 m</v>
          </cell>
          <cell r="C457" t="str">
            <v>m²</v>
          </cell>
          <cell r="D457">
            <v>99.01</v>
          </cell>
          <cell r="E457">
            <v>0</v>
          </cell>
          <cell r="F457">
            <v>99.01</v>
          </cell>
        </row>
        <row r="458">
          <cell r="A458">
            <v>801110</v>
          </cell>
          <cell r="B458" t="str">
            <v>Escoramento com estacas pranchas metálicas - profundidade até 6,00 m</v>
          </cell>
          <cell r="C458" t="str">
            <v>m²</v>
          </cell>
          <cell r="D458">
            <v>108.23</v>
          </cell>
          <cell r="E458">
            <v>0</v>
          </cell>
          <cell r="F458">
            <v>108.23</v>
          </cell>
        </row>
        <row r="459">
          <cell r="A459">
            <v>801120</v>
          </cell>
          <cell r="B459" t="str">
            <v>Escoramento com estacas pranchas metálicas - profundidade até 8,00 m</v>
          </cell>
          <cell r="C459" t="str">
            <v>m²</v>
          </cell>
          <cell r="D459">
            <v>119.68</v>
          </cell>
          <cell r="E459">
            <v>0</v>
          </cell>
          <cell r="F459">
            <v>119.68</v>
          </cell>
        </row>
        <row r="460">
          <cell r="A460">
            <v>802020</v>
          </cell>
          <cell r="B460" t="str">
            <v>Cimbramento em madeira com estroncas de eucalipto</v>
          </cell>
          <cell r="C460" t="str">
            <v>m³</v>
          </cell>
          <cell r="D460">
            <v>10.54</v>
          </cell>
          <cell r="E460">
            <v>19.78</v>
          </cell>
          <cell r="F460">
            <v>30.32</v>
          </cell>
        </row>
        <row r="461">
          <cell r="A461">
            <v>802040</v>
          </cell>
          <cell r="B461" t="str">
            <v>Cimbramento em perfil metálico para obras de arte</v>
          </cell>
          <cell r="C461" t="str">
            <v>kg</v>
          </cell>
          <cell r="D461">
            <v>2.68</v>
          </cell>
          <cell r="E461">
            <v>1.4</v>
          </cell>
          <cell r="F461">
            <v>4.08</v>
          </cell>
        </row>
        <row r="462">
          <cell r="A462">
            <v>802050</v>
          </cell>
          <cell r="B462" t="str">
            <v>Cimbramento tubular metálico</v>
          </cell>
          <cell r="C462" t="str">
            <v>m³xmês</v>
          </cell>
          <cell r="D462">
            <v>2.81</v>
          </cell>
          <cell r="E462">
            <v>1.26</v>
          </cell>
          <cell r="F462">
            <v>4.07</v>
          </cell>
        </row>
        <row r="463">
          <cell r="A463">
            <v>802060</v>
          </cell>
          <cell r="B463" t="str">
            <v>Montagem e desmontagem de cimbramento tubular metálico</v>
          </cell>
          <cell r="C463" t="str">
            <v>m³</v>
          </cell>
          <cell r="D463">
            <v>0</v>
          </cell>
          <cell r="E463">
            <v>9.6199999999999992</v>
          </cell>
          <cell r="F463">
            <v>9.6199999999999992</v>
          </cell>
        </row>
        <row r="464">
          <cell r="A464">
            <v>803020</v>
          </cell>
          <cell r="B464" t="str">
            <v>Descimbramento em madeira</v>
          </cell>
          <cell r="C464" t="str">
            <v>m³</v>
          </cell>
          <cell r="D464">
            <v>0</v>
          </cell>
          <cell r="E464">
            <v>5.45</v>
          </cell>
          <cell r="F464">
            <v>5.45</v>
          </cell>
        </row>
        <row r="465">
          <cell r="A465">
            <v>805010</v>
          </cell>
          <cell r="B465" t="str">
            <v>Geomembrana em polietileno de alta densidade PEAD de 1,0 mm</v>
          </cell>
          <cell r="C465" t="str">
            <v>m²</v>
          </cell>
          <cell r="D465">
            <v>20.11</v>
          </cell>
          <cell r="E465">
            <v>0.47</v>
          </cell>
          <cell r="F465">
            <v>20.58</v>
          </cell>
        </row>
        <row r="466">
          <cell r="A466">
            <v>805100</v>
          </cell>
          <cell r="B466" t="str">
            <v>Dreno com pedra britada</v>
          </cell>
          <cell r="C466" t="str">
            <v>m³</v>
          </cell>
          <cell r="D466">
            <v>67.12</v>
          </cell>
          <cell r="E466">
            <v>14.02</v>
          </cell>
          <cell r="F466">
            <v>81.14</v>
          </cell>
        </row>
        <row r="467">
          <cell r="A467">
            <v>805110</v>
          </cell>
          <cell r="B467" t="str">
            <v>Dreno com areia grossa</v>
          </cell>
          <cell r="C467" t="str">
            <v>m³</v>
          </cell>
          <cell r="D467">
            <v>79.150000000000006</v>
          </cell>
          <cell r="E467">
            <v>8.41</v>
          </cell>
          <cell r="F467">
            <v>87.56</v>
          </cell>
        </row>
        <row r="468">
          <cell r="A468">
            <v>805180</v>
          </cell>
          <cell r="B468" t="str">
            <v>Manta geotêxtil com resistência à tração longitudinal de 10kN/m e transversal de 9kN/m</v>
          </cell>
          <cell r="C468" t="str">
            <v>m²</v>
          </cell>
          <cell r="D468">
            <v>3.07</v>
          </cell>
          <cell r="E468">
            <v>8.41</v>
          </cell>
          <cell r="F468">
            <v>11.48</v>
          </cell>
        </row>
        <row r="469">
          <cell r="A469">
            <v>805190</v>
          </cell>
          <cell r="B469" t="str">
            <v>Manta geotêxtil com resistência à tração longitudinal de 16kN/m e transversal de 14kN/m</v>
          </cell>
          <cell r="C469" t="str">
            <v>m²</v>
          </cell>
          <cell r="D469">
            <v>4.49</v>
          </cell>
          <cell r="E469">
            <v>8.41</v>
          </cell>
          <cell r="F469">
            <v>12.9</v>
          </cell>
        </row>
        <row r="470">
          <cell r="A470">
            <v>805220</v>
          </cell>
          <cell r="B470" t="str">
            <v>Manta geotêxtil com resistência à tração longitudinal de 31kN/m e transversal de 27kN/m</v>
          </cell>
          <cell r="C470" t="str">
            <v>m²</v>
          </cell>
          <cell r="D470">
            <v>8.98</v>
          </cell>
          <cell r="E470">
            <v>8.41</v>
          </cell>
          <cell r="F470">
            <v>17.39</v>
          </cell>
        </row>
        <row r="471">
          <cell r="A471">
            <v>806020</v>
          </cell>
          <cell r="B471" t="str">
            <v>Barbacã em tubo de PVC com diâmetro 25 mm</v>
          </cell>
          <cell r="C471" t="str">
            <v>m</v>
          </cell>
          <cell r="D471">
            <v>3.81</v>
          </cell>
          <cell r="E471">
            <v>9.81</v>
          </cell>
          <cell r="F471">
            <v>13.62</v>
          </cell>
        </row>
        <row r="472">
          <cell r="A472">
            <v>806040</v>
          </cell>
          <cell r="B472" t="str">
            <v>Barbacã em tubo de PVC com diâmetro 50 mm</v>
          </cell>
          <cell r="C472" t="str">
            <v>m</v>
          </cell>
          <cell r="D472">
            <v>7.55</v>
          </cell>
          <cell r="E472">
            <v>9.81</v>
          </cell>
          <cell r="F472">
            <v>17.36</v>
          </cell>
        </row>
        <row r="473">
          <cell r="A473">
            <v>806060</v>
          </cell>
          <cell r="B473" t="str">
            <v>Barbacã em tubo de PVC com diâmetro 75 mm</v>
          </cell>
          <cell r="C473" t="str">
            <v>m</v>
          </cell>
          <cell r="D473">
            <v>9.9</v>
          </cell>
          <cell r="E473">
            <v>11.22</v>
          </cell>
          <cell r="F473">
            <v>21.12</v>
          </cell>
        </row>
        <row r="474">
          <cell r="A474">
            <v>806080</v>
          </cell>
          <cell r="B474" t="str">
            <v>Barbacã em tubo de PVC com diâmetro 100 mm</v>
          </cell>
          <cell r="C474" t="str">
            <v>m</v>
          </cell>
          <cell r="D474">
            <v>10.49</v>
          </cell>
          <cell r="E474">
            <v>14.02</v>
          </cell>
          <cell r="F474">
            <v>24.51</v>
          </cell>
        </row>
        <row r="475">
          <cell r="A475">
            <v>807050</v>
          </cell>
          <cell r="B475" t="str">
            <v>Taxa de mobilização e desmobilização de equipamentos para execução de rebaixamento de lençol freático</v>
          </cell>
          <cell r="C475" t="str">
            <v>tx</v>
          </cell>
          <cell r="D475">
            <v>5151.54</v>
          </cell>
          <cell r="E475">
            <v>0</v>
          </cell>
          <cell r="F475">
            <v>5151.54</v>
          </cell>
        </row>
        <row r="476">
          <cell r="A476">
            <v>807060</v>
          </cell>
          <cell r="B476" t="str">
            <v>Locação de conjunto de bombeamento a vácuo para rebaixamento de lençol freático, com até 50 ponteiras e potência até 15 HP, mínimo 30 dias</v>
          </cell>
          <cell r="C476" t="str">
            <v>cjxdia</v>
          </cell>
          <cell r="D476">
            <v>480.44</v>
          </cell>
          <cell r="E476">
            <v>0</v>
          </cell>
          <cell r="F476">
            <v>480.44</v>
          </cell>
        </row>
        <row r="477">
          <cell r="A477">
            <v>807070</v>
          </cell>
          <cell r="B477" t="str">
            <v>Ponteiras filtrantes, profundidade até 5,0 m</v>
          </cell>
          <cell r="C477" t="str">
            <v>un</v>
          </cell>
          <cell r="D477">
            <v>282.52</v>
          </cell>
          <cell r="E477">
            <v>0</v>
          </cell>
          <cell r="F477">
            <v>282.52</v>
          </cell>
        </row>
        <row r="478">
          <cell r="A478">
            <v>807090</v>
          </cell>
          <cell r="B478" t="str">
            <v>Esgotamento de águas superficiais com bomba de superfície ou submersa</v>
          </cell>
          <cell r="C478" t="str">
            <v>HPxh</v>
          </cell>
          <cell r="D478">
            <v>2.2400000000000002</v>
          </cell>
          <cell r="E478">
            <v>2.54</v>
          </cell>
          <cell r="F478">
            <v>4.78</v>
          </cell>
        </row>
        <row r="479">
          <cell r="A479">
            <v>810040</v>
          </cell>
          <cell r="B479" t="str">
            <v>Enrocamento com pedra arrumada</v>
          </cell>
          <cell r="C479" t="str">
            <v>m³</v>
          </cell>
          <cell r="D479">
            <v>74.989999999999995</v>
          </cell>
          <cell r="E479">
            <v>84.12</v>
          </cell>
          <cell r="F479">
            <v>159.11000000000001</v>
          </cell>
        </row>
        <row r="480">
          <cell r="A480">
            <v>810060</v>
          </cell>
          <cell r="B480" t="str">
            <v>Enrocamento com pedra assentada</v>
          </cell>
          <cell r="C480" t="str">
            <v>m³</v>
          </cell>
          <cell r="D480">
            <v>150.66</v>
          </cell>
          <cell r="E480">
            <v>162.88</v>
          </cell>
          <cell r="F480">
            <v>313.54000000000002</v>
          </cell>
        </row>
        <row r="481">
          <cell r="A481">
            <v>810110</v>
          </cell>
          <cell r="B481" t="str">
            <v>Gabião em tela galvanizada com malha de 8/10 cm, fio diâmetro 2,4 mm, independente do formato ou utilização</v>
          </cell>
          <cell r="C481" t="str">
            <v>m³</v>
          </cell>
          <cell r="D481">
            <v>376.26</v>
          </cell>
          <cell r="E481">
            <v>92.44</v>
          </cell>
          <cell r="F481">
            <v>468.7</v>
          </cell>
        </row>
        <row r="482">
          <cell r="A482">
            <v>901020</v>
          </cell>
          <cell r="B482" t="str">
            <v>Forma em madeira comum para fundação</v>
          </cell>
          <cell r="C482" t="str">
            <v>m²</v>
          </cell>
          <cell r="D482">
            <v>18.489999999999998</v>
          </cell>
          <cell r="E482">
            <v>35.44</v>
          </cell>
          <cell r="F482">
            <v>53.93</v>
          </cell>
        </row>
        <row r="483">
          <cell r="A483">
            <v>901030</v>
          </cell>
          <cell r="B483" t="str">
            <v>Forma em madeira comum para estrutura</v>
          </cell>
          <cell r="C483" t="str">
            <v>m²</v>
          </cell>
          <cell r="D483">
            <v>72.48</v>
          </cell>
          <cell r="E483">
            <v>40.9</v>
          </cell>
          <cell r="F483">
            <v>113.38</v>
          </cell>
        </row>
        <row r="484">
          <cell r="A484">
            <v>901040</v>
          </cell>
          <cell r="B484" t="str">
            <v>Forma em madeira comum para caixão perdido</v>
          </cell>
          <cell r="C484" t="str">
            <v>m²</v>
          </cell>
          <cell r="D484">
            <v>26.81</v>
          </cell>
          <cell r="E484">
            <v>32.71</v>
          </cell>
          <cell r="F484">
            <v>59.52</v>
          </cell>
        </row>
        <row r="485">
          <cell r="A485">
            <v>902020</v>
          </cell>
          <cell r="B485" t="str">
            <v>Forma plana em compensado para estrutura convencional</v>
          </cell>
          <cell r="C485" t="str">
            <v>m²</v>
          </cell>
          <cell r="D485">
            <v>52.02</v>
          </cell>
          <cell r="E485">
            <v>38.17</v>
          </cell>
          <cell r="F485">
            <v>90.19</v>
          </cell>
        </row>
        <row r="486">
          <cell r="A486">
            <v>902040</v>
          </cell>
          <cell r="B486" t="str">
            <v>Forma plana em compensado para estrutura aparente</v>
          </cell>
          <cell r="C486" t="str">
            <v>m²</v>
          </cell>
          <cell r="D486">
            <v>54.96</v>
          </cell>
          <cell r="E486">
            <v>38.17</v>
          </cell>
          <cell r="F486">
            <v>93.13</v>
          </cell>
        </row>
        <row r="487">
          <cell r="A487">
            <v>902060</v>
          </cell>
          <cell r="B487" t="str">
            <v>Forma curva em compensado para estrutura aparente</v>
          </cell>
          <cell r="C487" t="str">
            <v>m²</v>
          </cell>
          <cell r="D487">
            <v>46.82</v>
          </cell>
          <cell r="E487">
            <v>68.16</v>
          </cell>
          <cell r="F487">
            <v>114.98</v>
          </cell>
        </row>
        <row r="488">
          <cell r="A488">
            <v>902080</v>
          </cell>
          <cell r="B488" t="str">
            <v>Forma plana em compensado para obra de arte, sem cimbramento</v>
          </cell>
          <cell r="C488" t="str">
            <v>m²</v>
          </cell>
          <cell r="D488">
            <v>33.68</v>
          </cell>
          <cell r="E488">
            <v>36.799999999999997</v>
          </cell>
          <cell r="F488">
            <v>70.48</v>
          </cell>
        </row>
        <row r="489">
          <cell r="A489">
            <v>902100</v>
          </cell>
          <cell r="B489" t="str">
            <v>Forma em compensado para encamisamento de tubulão</v>
          </cell>
          <cell r="C489" t="str">
            <v>m²</v>
          </cell>
          <cell r="D489">
            <v>17.84</v>
          </cell>
          <cell r="E489">
            <v>29.99</v>
          </cell>
          <cell r="F489">
            <v>47.83</v>
          </cell>
        </row>
        <row r="490">
          <cell r="A490">
            <v>902120</v>
          </cell>
          <cell r="B490" t="str">
            <v>Forma ripada de 5 cm, na vertical</v>
          </cell>
          <cell r="C490" t="str">
            <v>m²</v>
          </cell>
          <cell r="D490">
            <v>51.7</v>
          </cell>
          <cell r="E490">
            <v>59.66</v>
          </cell>
          <cell r="F490">
            <v>111.36</v>
          </cell>
        </row>
        <row r="491">
          <cell r="A491">
            <v>902130</v>
          </cell>
          <cell r="B491" t="str">
            <v>Forma plana em compensado para estrutura convencional com cimbramento tubular metálico</v>
          </cell>
          <cell r="C491" t="str">
            <v>m²</v>
          </cell>
          <cell r="D491">
            <v>41.54</v>
          </cell>
          <cell r="E491">
            <v>23.58</v>
          </cell>
          <cell r="F491">
            <v>65.12</v>
          </cell>
        </row>
        <row r="492">
          <cell r="A492">
            <v>902140</v>
          </cell>
          <cell r="B492" t="str">
            <v>Forma plana em compensado para estrutura aparente com cimbramento tubular metálico</v>
          </cell>
          <cell r="C492" t="str">
            <v>m²</v>
          </cell>
          <cell r="D492">
            <v>41.54</v>
          </cell>
          <cell r="E492">
            <v>41.97</v>
          </cell>
          <cell r="F492">
            <v>83.51</v>
          </cell>
        </row>
        <row r="493">
          <cell r="A493">
            <v>902150</v>
          </cell>
          <cell r="B493" t="str">
            <v>Forma curva em compensado para estrutura convencional com cimbramento tubular metálico</v>
          </cell>
          <cell r="C493" t="str">
            <v>m²</v>
          </cell>
          <cell r="D493">
            <v>26.92</v>
          </cell>
          <cell r="E493">
            <v>71.959999999999994</v>
          </cell>
          <cell r="F493">
            <v>98.88</v>
          </cell>
        </row>
        <row r="494">
          <cell r="A494">
            <v>904010</v>
          </cell>
          <cell r="B494" t="str">
            <v>Forma em tubo de papelão com diâmetro de 20 cm</v>
          </cell>
          <cell r="C494" t="str">
            <v>m</v>
          </cell>
          <cell r="D494">
            <v>54.09</v>
          </cell>
          <cell r="E494">
            <v>6.47</v>
          </cell>
          <cell r="F494">
            <v>60.56</v>
          </cell>
        </row>
        <row r="495">
          <cell r="A495">
            <v>904020</v>
          </cell>
          <cell r="B495" t="str">
            <v>Forma em tubo de papelão com diâmetro de 25 cm</v>
          </cell>
          <cell r="C495" t="str">
            <v>m</v>
          </cell>
          <cell r="D495">
            <v>70.739999999999995</v>
          </cell>
          <cell r="E495">
            <v>6.47</v>
          </cell>
          <cell r="F495">
            <v>77.209999999999994</v>
          </cell>
        </row>
        <row r="496">
          <cell r="A496">
            <v>904030</v>
          </cell>
          <cell r="B496" t="str">
            <v>Forma em tubo de papelão com diâmetro de 30 cm</v>
          </cell>
          <cell r="C496" t="str">
            <v>m</v>
          </cell>
          <cell r="D496">
            <v>87.4</v>
          </cell>
          <cell r="E496">
            <v>6.47</v>
          </cell>
          <cell r="F496">
            <v>93.87</v>
          </cell>
        </row>
        <row r="497">
          <cell r="A497">
            <v>904040</v>
          </cell>
          <cell r="B497" t="str">
            <v>Forma em tubo de papelão com diâmetro de 35 cm</v>
          </cell>
          <cell r="C497" t="str">
            <v>m</v>
          </cell>
          <cell r="D497">
            <v>102.41</v>
          </cell>
          <cell r="E497">
            <v>6.47</v>
          </cell>
          <cell r="F497">
            <v>108.88</v>
          </cell>
        </row>
        <row r="498">
          <cell r="A498">
            <v>904050</v>
          </cell>
          <cell r="B498" t="str">
            <v>Forma em tubo de papelão com diâmetro de 40 cm</v>
          </cell>
          <cell r="C498" t="str">
            <v>m</v>
          </cell>
          <cell r="D498">
            <v>121.97</v>
          </cell>
          <cell r="E498">
            <v>6.47</v>
          </cell>
          <cell r="F498">
            <v>128.44</v>
          </cell>
        </row>
        <row r="499">
          <cell r="A499">
            <v>904060</v>
          </cell>
          <cell r="B499" t="str">
            <v>Forma em tubo de papelão com diâmetro de 45 cm</v>
          </cell>
          <cell r="C499" t="str">
            <v>m</v>
          </cell>
          <cell r="D499">
            <v>136.27000000000001</v>
          </cell>
          <cell r="E499">
            <v>6.47</v>
          </cell>
          <cell r="F499">
            <v>142.74</v>
          </cell>
        </row>
        <row r="500">
          <cell r="A500">
            <v>904070</v>
          </cell>
          <cell r="B500" t="str">
            <v>Forma em tubo de papelão com diâmetro de 50 cm</v>
          </cell>
          <cell r="C500" t="str">
            <v>m</v>
          </cell>
          <cell r="D500">
            <v>148.97</v>
          </cell>
          <cell r="E500">
            <v>6.47</v>
          </cell>
          <cell r="F500">
            <v>155.44</v>
          </cell>
        </row>
        <row r="501">
          <cell r="A501">
            <v>907060</v>
          </cell>
          <cell r="B501" t="str">
            <v>Forma em polipropileno (cubeta) e acessórios para laje nervurada com dimensões variáveis - locação</v>
          </cell>
          <cell r="C501" t="str">
            <v>m³</v>
          </cell>
          <cell r="D501">
            <v>247.58</v>
          </cell>
          <cell r="E501">
            <v>47.98</v>
          </cell>
          <cell r="F501">
            <v>295.56</v>
          </cell>
        </row>
        <row r="502">
          <cell r="A502">
            <v>1001020</v>
          </cell>
          <cell r="B502" t="str">
            <v>Armadura em barra de aço CA-25 fyk = 250 MPa</v>
          </cell>
          <cell r="C502" t="str">
            <v>kg</v>
          </cell>
          <cell r="D502">
            <v>4.13</v>
          </cell>
          <cell r="E502">
            <v>1.59</v>
          </cell>
          <cell r="F502">
            <v>5.72</v>
          </cell>
        </row>
        <row r="503">
          <cell r="A503">
            <v>1001040</v>
          </cell>
          <cell r="B503" t="str">
            <v>Armadura em barra de aço CA-50 (A ou B) fyk= 500 MPa</v>
          </cell>
          <cell r="C503" t="str">
            <v>kg</v>
          </cell>
          <cell r="D503">
            <v>3.68</v>
          </cell>
          <cell r="E503">
            <v>1.59</v>
          </cell>
          <cell r="F503">
            <v>5.27</v>
          </cell>
        </row>
        <row r="504">
          <cell r="A504">
            <v>1001060</v>
          </cell>
          <cell r="B504" t="str">
            <v>Armadura em barra de aço CA-60 (A ou B) fyk= 600 MPa</v>
          </cell>
          <cell r="C504" t="str">
            <v>kg</v>
          </cell>
          <cell r="D504">
            <v>3.72</v>
          </cell>
          <cell r="E504">
            <v>1.59</v>
          </cell>
          <cell r="F504">
            <v>5.31</v>
          </cell>
        </row>
        <row r="505">
          <cell r="A505">
            <v>1002020</v>
          </cell>
          <cell r="B505" t="str">
            <v>Armadura em tela soldada de aço</v>
          </cell>
          <cell r="C505" t="str">
            <v>kg</v>
          </cell>
          <cell r="D505">
            <v>4.66</v>
          </cell>
          <cell r="E505">
            <v>0.8</v>
          </cell>
          <cell r="F505">
            <v>5.46</v>
          </cell>
        </row>
        <row r="506">
          <cell r="A506">
            <v>1101100</v>
          </cell>
          <cell r="B506" t="str">
            <v>Concreto usinado, fck = 20,0 MPa</v>
          </cell>
          <cell r="C506" t="str">
            <v>m³</v>
          </cell>
          <cell r="D506">
            <v>259.52</v>
          </cell>
          <cell r="E506">
            <v>0</v>
          </cell>
          <cell r="F506">
            <v>259.52</v>
          </cell>
        </row>
        <row r="507">
          <cell r="A507">
            <v>1101130</v>
          </cell>
          <cell r="B507" t="str">
            <v>Concreto usinado, fck = 25,0 MPa</v>
          </cell>
          <cell r="C507" t="str">
            <v>m³</v>
          </cell>
          <cell r="D507">
            <v>270.20999999999998</v>
          </cell>
          <cell r="E507">
            <v>0</v>
          </cell>
          <cell r="F507">
            <v>270.20999999999998</v>
          </cell>
        </row>
        <row r="508">
          <cell r="A508">
            <v>1101160</v>
          </cell>
          <cell r="B508" t="str">
            <v>Concreto usinado, fck = 30,0 MPa</v>
          </cell>
          <cell r="C508" t="str">
            <v>m³</v>
          </cell>
          <cell r="D508">
            <v>280.39999999999998</v>
          </cell>
          <cell r="E508">
            <v>0</v>
          </cell>
          <cell r="F508">
            <v>280.39999999999998</v>
          </cell>
        </row>
        <row r="509">
          <cell r="A509">
            <v>1101170</v>
          </cell>
          <cell r="B509" t="str">
            <v>Concreto usinado, fck = 35,0 MPa</v>
          </cell>
          <cell r="C509" t="str">
            <v>m³</v>
          </cell>
          <cell r="D509">
            <v>296.61</v>
          </cell>
          <cell r="E509">
            <v>0</v>
          </cell>
          <cell r="F509">
            <v>296.61</v>
          </cell>
        </row>
        <row r="510">
          <cell r="A510">
            <v>1101190</v>
          </cell>
          <cell r="B510" t="str">
            <v>Concreto usinado, fck = 40,0 MPa</v>
          </cell>
          <cell r="C510" t="str">
            <v>m³</v>
          </cell>
          <cell r="D510">
            <v>309.95999999999998</v>
          </cell>
          <cell r="E510">
            <v>0</v>
          </cell>
          <cell r="F510">
            <v>309.95999999999998</v>
          </cell>
        </row>
        <row r="511">
          <cell r="A511">
            <v>1101260</v>
          </cell>
          <cell r="B511" t="str">
            <v>Concreto usinado, fck = 20,0 MPa - para bombeamento</v>
          </cell>
          <cell r="C511" t="str">
            <v>m³</v>
          </cell>
          <cell r="D511">
            <v>309.42</v>
          </cell>
          <cell r="E511">
            <v>0</v>
          </cell>
          <cell r="F511">
            <v>309.42</v>
          </cell>
        </row>
        <row r="512">
          <cell r="A512">
            <v>1101290</v>
          </cell>
          <cell r="B512" t="str">
            <v>Concreto usinado, fck = 25,0 MPa - para bombeamento</v>
          </cell>
          <cell r="C512" t="str">
            <v>m³</v>
          </cell>
          <cell r="D512">
            <v>315.41000000000003</v>
          </cell>
          <cell r="E512">
            <v>0</v>
          </cell>
          <cell r="F512">
            <v>315.41000000000003</v>
          </cell>
        </row>
        <row r="513">
          <cell r="A513">
            <v>1101320</v>
          </cell>
          <cell r="B513" t="str">
            <v>Concreto usinado, fck = 30,0 MPa - para bombeamento</v>
          </cell>
          <cell r="C513" t="str">
            <v>m³</v>
          </cell>
          <cell r="D513">
            <v>323.32</v>
          </cell>
          <cell r="E513">
            <v>0</v>
          </cell>
          <cell r="F513">
            <v>323.32</v>
          </cell>
        </row>
        <row r="514">
          <cell r="A514">
            <v>1101321</v>
          </cell>
          <cell r="B514" t="str">
            <v>Concreto usinado, fck = 35,0 MPa - para bombeamento</v>
          </cell>
          <cell r="C514" t="str">
            <v>m³</v>
          </cell>
          <cell r="D514">
            <v>338.85</v>
          </cell>
          <cell r="E514">
            <v>0</v>
          </cell>
          <cell r="F514">
            <v>338.85</v>
          </cell>
        </row>
        <row r="515">
          <cell r="A515">
            <v>1101350</v>
          </cell>
          <cell r="B515" t="str">
            <v>Concreto usinado, fck = 40,0 MPa - para bombeamento</v>
          </cell>
          <cell r="C515" t="str">
            <v>m³</v>
          </cell>
          <cell r="D515">
            <v>366.63</v>
          </cell>
          <cell r="E515">
            <v>0</v>
          </cell>
          <cell r="F515">
            <v>366.63</v>
          </cell>
        </row>
        <row r="516">
          <cell r="A516">
            <v>1101510</v>
          </cell>
          <cell r="B516" t="str">
            <v>Concreto usinado, fck = 20,0 MPa - para bombeamento em estaca hélice contínua</v>
          </cell>
          <cell r="C516" t="str">
            <v>m³</v>
          </cell>
          <cell r="D516">
            <v>315.93</v>
          </cell>
          <cell r="E516">
            <v>0</v>
          </cell>
          <cell r="F516">
            <v>315.93</v>
          </cell>
        </row>
        <row r="517">
          <cell r="A517">
            <v>1101630</v>
          </cell>
          <cell r="B517" t="str">
            <v>Concreto usinado, fck = 25,0 MPa - para perfil extrudado</v>
          </cell>
          <cell r="C517" t="str">
            <v>m³</v>
          </cell>
          <cell r="D517">
            <v>307.67</v>
          </cell>
          <cell r="E517">
            <v>0</v>
          </cell>
          <cell r="F517">
            <v>307.67</v>
          </cell>
        </row>
        <row r="518">
          <cell r="A518">
            <v>1102020</v>
          </cell>
          <cell r="B518" t="str">
            <v>Concreto usinado não estrutural mínimo 150 kg cimento / m³</v>
          </cell>
          <cell r="C518" t="str">
            <v>m³</v>
          </cell>
          <cell r="D518">
            <v>249.74</v>
          </cell>
          <cell r="E518">
            <v>0</v>
          </cell>
          <cell r="F518">
            <v>249.74</v>
          </cell>
        </row>
        <row r="519">
          <cell r="A519">
            <v>1102040</v>
          </cell>
          <cell r="B519" t="str">
            <v>Concreto usinado não estrutural mínimo 200 kg cimento / m³</v>
          </cell>
          <cell r="C519" t="str">
            <v>m³</v>
          </cell>
          <cell r="D519">
            <v>265.44</v>
          </cell>
          <cell r="E519">
            <v>0</v>
          </cell>
          <cell r="F519">
            <v>265.44</v>
          </cell>
        </row>
        <row r="520">
          <cell r="A520">
            <v>1102060</v>
          </cell>
          <cell r="B520" t="str">
            <v>Concreto usinado não estrutural mínimo 300 kg cimento / m³</v>
          </cell>
          <cell r="C520" t="str">
            <v>m³</v>
          </cell>
          <cell r="D520">
            <v>301.11</v>
          </cell>
          <cell r="E520">
            <v>0</v>
          </cell>
          <cell r="F520">
            <v>301.11</v>
          </cell>
        </row>
        <row r="521">
          <cell r="A521">
            <v>1103090</v>
          </cell>
          <cell r="B521" t="str">
            <v>Concreto preparado no local, fck = 20,0 MPa</v>
          </cell>
          <cell r="C521" t="str">
            <v>m³</v>
          </cell>
          <cell r="D521">
            <v>215.66</v>
          </cell>
          <cell r="E521">
            <v>76.08</v>
          </cell>
          <cell r="F521">
            <v>291.74</v>
          </cell>
        </row>
        <row r="522">
          <cell r="A522">
            <v>1103140</v>
          </cell>
          <cell r="B522" t="str">
            <v>Concreto preparado no local, fck = 30,0 MPa</v>
          </cell>
          <cell r="C522" t="str">
            <v>m³</v>
          </cell>
          <cell r="D522">
            <v>248.06</v>
          </cell>
          <cell r="E522">
            <v>76.08</v>
          </cell>
          <cell r="F522">
            <v>324.14</v>
          </cell>
        </row>
        <row r="523">
          <cell r="A523">
            <v>1104020</v>
          </cell>
          <cell r="B523" t="str">
            <v>Concreto não estrutural executado no local, mínimo 150 kg cimento / m³</v>
          </cell>
          <cell r="C523" t="str">
            <v>m³</v>
          </cell>
          <cell r="D523">
            <v>169.48</v>
          </cell>
          <cell r="E523">
            <v>31.7</v>
          </cell>
          <cell r="F523">
            <v>201.18</v>
          </cell>
        </row>
        <row r="524">
          <cell r="A524">
            <v>1104040</v>
          </cell>
          <cell r="B524" t="str">
            <v>Concreto não estrutural executado no local, mínimo 200 kg cimento / m³</v>
          </cell>
          <cell r="C524" t="str">
            <v>m³</v>
          </cell>
          <cell r="D524">
            <v>188.48</v>
          </cell>
          <cell r="E524">
            <v>31.7</v>
          </cell>
          <cell r="F524">
            <v>220.18</v>
          </cell>
        </row>
        <row r="525">
          <cell r="A525">
            <v>1104060</v>
          </cell>
          <cell r="B525" t="str">
            <v>Concreto não estrutural executado no local, mínimo 300 kg cimento / m³</v>
          </cell>
          <cell r="C525" t="str">
            <v>m³</v>
          </cell>
          <cell r="D525">
            <v>228.3</v>
          </cell>
          <cell r="E525">
            <v>31.7</v>
          </cell>
          <cell r="F525">
            <v>260</v>
          </cell>
        </row>
        <row r="526">
          <cell r="A526">
            <v>1105010</v>
          </cell>
          <cell r="B526" t="str">
            <v>Argamassa em solo e cimento a 5% em peso</v>
          </cell>
          <cell r="C526" t="str">
            <v>m³</v>
          </cell>
          <cell r="D526">
            <v>46.95</v>
          </cell>
          <cell r="E526">
            <v>31.7</v>
          </cell>
          <cell r="F526">
            <v>78.650000000000006</v>
          </cell>
        </row>
        <row r="527">
          <cell r="A527">
            <v>1105030</v>
          </cell>
          <cell r="B527" t="str">
            <v>Argamassa graute expansiva autonivelante de alta resistência</v>
          </cell>
          <cell r="C527" t="str">
            <v>m³</v>
          </cell>
          <cell r="D527">
            <v>3619.05</v>
          </cell>
          <cell r="E527">
            <v>35.54</v>
          </cell>
          <cell r="F527">
            <v>3654.59</v>
          </cell>
        </row>
        <row r="528">
          <cell r="A528">
            <v>1105040</v>
          </cell>
          <cell r="B528" t="str">
            <v>Argamassa graute</v>
          </cell>
          <cell r="C528" t="str">
            <v>m³</v>
          </cell>
          <cell r="D528">
            <v>198.8</v>
          </cell>
          <cell r="E528">
            <v>35.54</v>
          </cell>
          <cell r="F528">
            <v>234.34</v>
          </cell>
        </row>
        <row r="529">
          <cell r="A529">
            <v>1105060</v>
          </cell>
          <cell r="B529" t="str">
            <v>Concreto ciclópico - fornecimento e aplicação (com 30% de pedra rachão), concreto fck 15,0 Mpa</v>
          </cell>
          <cell r="C529" t="str">
            <v>m³</v>
          </cell>
          <cell r="D529">
            <v>195.17</v>
          </cell>
          <cell r="E529">
            <v>233.6</v>
          </cell>
          <cell r="F529">
            <v>428.77</v>
          </cell>
        </row>
        <row r="530">
          <cell r="A530">
            <v>1105120</v>
          </cell>
          <cell r="B530" t="str">
            <v>Execução de concreto projetado - consumo de cimento 350 kg/m³</v>
          </cell>
          <cell r="C530" t="str">
            <v>m³</v>
          </cell>
          <cell r="D530">
            <v>1316</v>
          </cell>
          <cell r="E530">
            <v>427.2</v>
          </cell>
          <cell r="F530">
            <v>1743.2</v>
          </cell>
        </row>
        <row r="531">
          <cell r="A531">
            <v>1116020</v>
          </cell>
          <cell r="B531" t="str">
            <v>Lançamento, espalhamento e adensamento de concreto ou massa em lastro e/ou enchimento</v>
          </cell>
          <cell r="C531" t="str">
            <v>m³</v>
          </cell>
          <cell r="D531">
            <v>0</v>
          </cell>
          <cell r="E531">
            <v>53.4</v>
          </cell>
          <cell r="F531">
            <v>53.4</v>
          </cell>
        </row>
        <row r="532">
          <cell r="A532">
            <v>1116040</v>
          </cell>
          <cell r="B532" t="str">
            <v>Lançamento e adensamento de concreto ou massa em fundação</v>
          </cell>
          <cell r="C532" t="str">
            <v>m³</v>
          </cell>
          <cell r="D532">
            <v>0</v>
          </cell>
          <cell r="E532">
            <v>106.8</v>
          </cell>
          <cell r="F532">
            <v>106.8</v>
          </cell>
        </row>
        <row r="533">
          <cell r="A533">
            <v>1116060</v>
          </cell>
          <cell r="B533" t="str">
            <v>Lançamento e adensamento de concreto ou massa em estrutura</v>
          </cell>
          <cell r="C533" t="str">
            <v>m³</v>
          </cell>
          <cell r="D533">
            <v>0</v>
          </cell>
          <cell r="E533">
            <v>73.760000000000005</v>
          </cell>
          <cell r="F533">
            <v>73.760000000000005</v>
          </cell>
        </row>
        <row r="534">
          <cell r="A534">
            <v>1116080</v>
          </cell>
          <cell r="B534" t="str">
            <v>Lançamento e adensamento de concreto ou massa por bombeamento</v>
          </cell>
          <cell r="C534" t="str">
            <v>m³</v>
          </cell>
          <cell r="D534">
            <v>31.15</v>
          </cell>
          <cell r="E534">
            <v>81.44</v>
          </cell>
          <cell r="F534">
            <v>112.59</v>
          </cell>
        </row>
        <row r="535">
          <cell r="A535">
            <v>1116220</v>
          </cell>
          <cell r="B535" t="str">
            <v>Nivelamento de piso em concreto com acabadora de superfície</v>
          </cell>
          <cell r="C535" t="str">
            <v>m²</v>
          </cell>
          <cell r="D535">
            <v>14.41</v>
          </cell>
          <cell r="E535">
            <v>0</v>
          </cell>
          <cell r="F535">
            <v>14.41</v>
          </cell>
        </row>
        <row r="536">
          <cell r="A536">
            <v>1118020</v>
          </cell>
          <cell r="B536" t="str">
            <v>Lastro de areia</v>
          </cell>
          <cell r="C536" t="str">
            <v>m³</v>
          </cell>
          <cell r="D536">
            <v>89.13</v>
          </cell>
          <cell r="E536">
            <v>44.38</v>
          </cell>
          <cell r="F536">
            <v>133.51</v>
          </cell>
        </row>
        <row r="537">
          <cell r="A537">
            <v>1118040</v>
          </cell>
          <cell r="B537" t="str">
            <v>Lastro de pedra britada</v>
          </cell>
          <cell r="C537" t="str">
            <v>m³</v>
          </cell>
          <cell r="D537">
            <v>80.540000000000006</v>
          </cell>
          <cell r="E537">
            <v>19.02</v>
          </cell>
          <cell r="F537">
            <v>99.56</v>
          </cell>
        </row>
        <row r="538">
          <cell r="A538">
            <v>1118060</v>
          </cell>
          <cell r="B538" t="str">
            <v>Lona plástica</v>
          </cell>
          <cell r="C538" t="str">
            <v>m²</v>
          </cell>
          <cell r="D538">
            <v>1.8</v>
          </cell>
          <cell r="E538">
            <v>0.38</v>
          </cell>
          <cell r="F538">
            <v>2.1800000000000002</v>
          </cell>
        </row>
        <row r="539">
          <cell r="A539">
            <v>1118070</v>
          </cell>
          <cell r="B539" t="str">
            <v>Enchimento de laje com concreto celular com densidade de 1.200 kg/m³</v>
          </cell>
          <cell r="C539" t="str">
            <v>m³</v>
          </cell>
          <cell r="D539">
            <v>321.33</v>
          </cell>
          <cell r="E539">
            <v>32.46</v>
          </cell>
          <cell r="F539">
            <v>353.79</v>
          </cell>
        </row>
        <row r="540">
          <cell r="A540">
            <v>1118080</v>
          </cell>
          <cell r="B540" t="str">
            <v>Enchimento de laje com tijolos cerâmicos furados</v>
          </cell>
          <cell r="C540" t="str">
            <v>m³</v>
          </cell>
          <cell r="D540">
            <v>144.38</v>
          </cell>
          <cell r="E540">
            <v>25.36</v>
          </cell>
          <cell r="F540">
            <v>169.74</v>
          </cell>
        </row>
        <row r="541">
          <cell r="A541">
            <v>1118110</v>
          </cell>
          <cell r="B541" t="str">
            <v>Enchimento de nichos em geral, com material proveniente de entulho</v>
          </cell>
          <cell r="C541" t="str">
            <v>m³</v>
          </cell>
          <cell r="D541">
            <v>0</v>
          </cell>
          <cell r="E541">
            <v>25.36</v>
          </cell>
          <cell r="F541">
            <v>25.36</v>
          </cell>
        </row>
        <row r="542">
          <cell r="A542">
            <v>1118140</v>
          </cell>
          <cell r="B542" t="str">
            <v>Lastro e/ou fundação em rachão mecanizado</v>
          </cell>
          <cell r="C542" t="str">
            <v>m³</v>
          </cell>
          <cell r="D542">
            <v>94.98</v>
          </cell>
          <cell r="E542">
            <v>12.68</v>
          </cell>
          <cell r="F542">
            <v>107.66</v>
          </cell>
        </row>
        <row r="543">
          <cell r="A543">
            <v>1118150</v>
          </cell>
          <cell r="B543" t="str">
            <v>Lastro e/ou fundação em rachão manual</v>
          </cell>
          <cell r="C543" t="str">
            <v>m³</v>
          </cell>
          <cell r="D543">
            <v>80.66</v>
          </cell>
          <cell r="E543">
            <v>38.04</v>
          </cell>
          <cell r="F543">
            <v>118.7</v>
          </cell>
        </row>
        <row r="544">
          <cell r="A544">
            <v>1118160</v>
          </cell>
          <cell r="B544" t="str">
            <v>Enchimento de nichos em geral, com areia</v>
          </cell>
          <cell r="C544" t="str">
            <v>m³</v>
          </cell>
          <cell r="D544">
            <v>89.13</v>
          </cell>
          <cell r="E544">
            <v>59.74</v>
          </cell>
          <cell r="F544">
            <v>148.87</v>
          </cell>
        </row>
        <row r="545">
          <cell r="A545">
            <v>1118180</v>
          </cell>
          <cell r="B545" t="str">
            <v>Colchão de areia</v>
          </cell>
          <cell r="C545" t="str">
            <v>m³</v>
          </cell>
          <cell r="D545">
            <v>97.79</v>
          </cell>
          <cell r="E545">
            <v>0.12</v>
          </cell>
          <cell r="F545">
            <v>97.91</v>
          </cell>
        </row>
        <row r="546">
          <cell r="A546">
            <v>1118190</v>
          </cell>
          <cell r="B546" t="str">
            <v>Enchimento de nichos com poliestireno expandido do tipo P-1</v>
          </cell>
          <cell r="C546" t="str">
            <v>m³</v>
          </cell>
          <cell r="D546">
            <v>166.14</v>
          </cell>
          <cell r="E546">
            <v>10.14</v>
          </cell>
          <cell r="F546">
            <v>176.28</v>
          </cell>
        </row>
        <row r="547">
          <cell r="A547">
            <v>1120030</v>
          </cell>
          <cell r="B547" t="str">
            <v>Cura química de concreto à base de película emulsionada</v>
          </cell>
          <cell r="C547" t="str">
            <v>m²</v>
          </cell>
          <cell r="D547">
            <v>0.86</v>
          </cell>
          <cell r="E547">
            <v>3.17</v>
          </cell>
          <cell r="F547">
            <v>4.03</v>
          </cell>
        </row>
        <row r="548">
          <cell r="A548">
            <v>1120050</v>
          </cell>
          <cell r="B548" t="str">
            <v>Corte de junta de dilatação, com serra de disco diamantado para pisos</v>
          </cell>
          <cell r="C548" t="str">
            <v>m</v>
          </cell>
          <cell r="D548">
            <v>9.3699999999999992</v>
          </cell>
          <cell r="E548">
            <v>0</v>
          </cell>
          <cell r="F548">
            <v>9.3699999999999992</v>
          </cell>
        </row>
        <row r="549">
          <cell r="A549">
            <v>1120090</v>
          </cell>
          <cell r="B549" t="str">
            <v>Selante endurecedor de concreto antipó</v>
          </cell>
          <cell r="C549" t="str">
            <v>m²</v>
          </cell>
          <cell r="D549">
            <v>2.27</v>
          </cell>
          <cell r="E549">
            <v>3.17</v>
          </cell>
          <cell r="F549">
            <v>5.44</v>
          </cell>
        </row>
        <row r="550">
          <cell r="A550">
            <v>1120120</v>
          </cell>
          <cell r="B550" t="str">
            <v>Reparo superficial com argamassa polimérica (tixotrópica), bicomponente</v>
          </cell>
          <cell r="C550" t="str">
            <v>m³</v>
          </cell>
          <cell r="D550">
            <v>5838.05</v>
          </cell>
          <cell r="E550">
            <v>1097.68</v>
          </cell>
          <cell r="F550">
            <v>6935.73</v>
          </cell>
        </row>
        <row r="551">
          <cell r="A551">
            <v>1120130</v>
          </cell>
          <cell r="B551" t="str">
            <v>Tratamento de fissuras estáveis (não ativas) em elementos de concreto</v>
          </cell>
          <cell r="C551" t="str">
            <v>m</v>
          </cell>
          <cell r="D551">
            <v>89.63</v>
          </cell>
          <cell r="E551">
            <v>84.12</v>
          </cell>
          <cell r="F551">
            <v>173.75</v>
          </cell>
        </row>
        <row r="552">
          <cell r="A552">
            <v>1201020</v>
          </cell>
          <cell r="B552" t="str">
            <v>Broca em concreto armado diâmetro de 20 cm - completa</v>
          </cell>
          <cell r="C552" t="str">
            <v>m</v>
          </cell>
          <cell r="D552">
            <v>11.2</v>
          </cell>
          <cell r="E552">
            <v>29.59</v>
          </cell>
          <cell r="F552">
            <v>40.79</v>
          </cell>
        </row>
        <row r="553">
          <cell r="A553">
            <v>1201040</v>
          </cell>
          <cell r="B553" t="str">
            <v>Broca em concreto armado diâmetro de 25 cm - completa</v>
          </cell>
          <cell r="C553" t="str">
            <v>m</v>
          </cell>
          <cell r="D553">
            <v>15.7</v>
          </cell>
          <cell r="E553">
            <v>31.68</v>
          </cell>
          <cell r="F553">
            <v>47.38</v>
          </cell>
        </row>
        <row r="554">
          <cell r="A554">
            <v>1201060</v>
          </cell>
          <cell r="B554" t="str">
            <v>Broca em concreto armado diâmetro de 30 cm - completa</v>
          </cell>
          <cell r="C554" t="str">
            <v>m</v>
          </cell>
          <cell r="D554">
            <v>22.2</v>
          </cell>
          <cell r="E554">
            <v>34.51</v>
          </cell>
          <cell r="F554">
            <v>56.71</v>
          </cell>
        </row>
        <row r="555">
          <cell r="A555">
            <v>1204010</v>
          </cell>
          <cell r="B555" t="str">
            <v>Taxa de mobilização e desmobilização de equipamentos para execução de estaca pré-moldada</v>
          </cell>
          <cell r="C555" t="str">
            <v>tx</v>
          </cell>
          <cell r="D555">
            <v>9707.6200000000008</v>
          </cell>
          <cell r="E555">
            <v>0</v>
          </cell>
          <cell r="F555">
            <v>9707.6200000000008</v>
          </cell>
        </row>
        <row r="556">
          <cell r="A556">
            <v>1204020</v>
          </cell>
          <cell r="B556" t="str">
            <v>Estaca pré-moldada de concreto até 20 t</v>
          </cell>
          <cell r="C556" t="str">
            <v>m</v>
          </cell>
          <cell r="D556">
            <v>71.739999999999995</v>
          </cell>
          <cell r="E556">
            <v>1.26</v>
          </cell>
          <cell r="F556">
            <v>73</v>
          </cell>
        </row>
        <row r="557">
          <cell r="A557">
            <v>1204030</v>
          </cell>
          <cell r="B557" t="str">
            <v>Estaca pré-moldada de concreto até 30 t</v>
          </cell>
          <cell r="C557" t="str">
            <v>m</v>
          </cell>
          <cell r="D557">
            <v>84.16</v>
          </cell>
          <cell r="E557">
            <v>1.26</v>
          </cell>
          <cell r="F557">
            <v>85.42</v>
          </cell>
        </row>
        <row r="558">
          <cell r="A558">
            <v>1204040</v>
          </cell>
          <cell r="B558" t="str">
            <v>Estaca pré-moldada de concreto até 40 t</v>
          </cell>
          <cell r="C558" t="str">
            <v>m</v>
          </cell>
          <cell r="D558">
            <v>106.3</v>
          </cell>
          <cell r="E558">
            <v>1.26</v>
          </cell>
          <cell r="F558">
            <v>107.56</v>
          </cell>
        </row>
        <row r="559">
          <cell r="A559">
            <v>1204050</v>
          </cell>
          <cell r="B559" t="str">
            <v>Estaca pré-moldada de concreto até 50 t</v>
          </cell>
          <cell r="C559" t="str">
            <v>m</v>
          </cell>
          <cell r="D559">
            <v>149.56</v>
          </cell>
          <cell r="E559">
            <v>1.26</v>
          </cell>
          <cell r="F559">
            <v>150.82</v>
          </cell>
        </row>
        <row r="560">
          <cell r="A560">
            <v>1204060</v>
          </cell>
          <cell r="B560" t="str">
            <v>Estaca pré-moldada de concreto até 60 t</v>
          </cell>
          <cell r="C560" t="str">
            <v>m</v>
          </cell>
          <cell r="D560">
            <v>139.04</v>
          </cell>
          <cell r="E560">
            <v>1.26</v>
          </cell>
          <cell r="F560">
            <v>140.30000000000001</v>
          </cell>
        </row>
        <row r="561">
          <cell r="A561">
            <v>1204070</v>
          </cell>
          <cell r="B561" t="str">
            <v>Estaca pré-moldada de concreto até 70 t</v>
          </cell>
          <cell r="C561" t="str">
            <v>m</v>
          </cell>
          <cell r="D561">
            <v>186.47</v>
          </cell>
          <cell r="E561">
            <v>1.26</v>
          </cell>
          <cell r="F561">
            <v>187.73</v>
          </cell>
        </row>
        <row r="562">
          <cell r="A562">
            <v>1205010</v>
          </cell>
          <cell r="B562" t="str">
            <v>Taxa de mobilização e desmobilização de equipamentos para execução de estaca escavada</v>
          </cell>
          <cell r="C562" t="str">
            <v>tx</v>
          </cell>
          <cell r="D562">
            <v>1467.88</v>
          </cell>
          <cell r="E562">
            <v>0</v>
          </cell>
          <cell r="F562">
            <v>1467.88</v>
          </cell>
        </row>
        <row r="563">
          <cell r="A563">
            <v>1205020</v>
          </cell>
          <cell r="B563" t="str">
            <v>Estaca escavada mecanicamente, diâmetro de 25 cm até 20 t</v>
          </cell>
          <cell r="C563" t="str">
            <v>m</v>
          </cell>
          <cell r="D563">
            <v>24.11</v>
          </cell>
          <cell r="E563">
            <v>9.36</v>
          </cell>
          <cell r="F563">
            <v>33.47</v>
          </cell>
        </row>
        <row r="564">
          <cell r="A564">
            <v>1205030</v>
          </cell>
          <cell r="B564" t="str">
            <v>Estaca escavada mecanicamente, diâmetro de 30 cm até 30 t</v>
          </cell>
          <cell r="C564" t="str">
            <v>m</v>
          </cell>
          <cell r="D564">
            <v>31.88</v>
          </cell>
          <cell r="E564">
            <v>13.52</v>
          </cell>
          <cell r="F564">
            <v>45.4</v>
          </cell>
        </row>
        <row r="565">
          <cell r="A565">
            <v>1205040</v>
          </cell>
          <cell r="B565" t="str">
            <v>Estaca escavada mecanicamente, diâmetro de 35 cm até 40 t</v>
          </cell>
          <cell r="C565" t="str">
            <v>m</v>
          </cell>
          <cell r="D565">
            <v>41.41</v>
          </cell>
          <cell r="E565">
            <v>18.5</v>
          </cell>
          <cell r="F565">
            <v>59.91</v>
          </cell>
        </row>
        <row r="566">
          <cell r="A566">
            <v>1205150</v>
          </cell>
          <cell r="B566" t="str">
            <v>Estaca escavada mecanicamente, diâmetro de 40 cm até 50 t</v>
          </cell>
          <cell r="C566" t="str">
            <v>m</v>
          </cell>
          <cell r="D566">
            <v>52.52</v>
          </cell>
          <cell r="E566">
            <v>24.5</v>
          </cell>
          <cell r="F566">
            <v>77.02</v>
          </cell>
        </row>
        <row r="567">
          <cell r="A567">
            <v>1206010</v>
          </cell>
          <cell r="B567" t="str">
            <v>Taxa de mobilização e desmobilização de equipamentos para execução de estaca tipo Strauss</v>
          </cell>
          <cell r="C567" t="str">
            <v>tx</v>
          </cell>
          <cell r="D567">
            <v>1665.69</v>
          </cell>
          <cell r="E567">
            <v>0</v>
          </cell>
          <cell r="F567">
            <v>1665.69</v>
          </cell>
        </row>
        <row r="568">
          <cell r="A568">
            <v>1206020</v>
          </cell>
          <cell r="B568" t="str">
            <v>Estaca tipo Strauss, diâmetro de 25 cm até 20 t</v>
          </cell>
          <cell r="C568" t="str">
            <v>m</v>
          </cell>
          <cell r="D568">
            <v>44.54</v>
          </cell>
          <cell r="E568">
            <v>7.88</v>
          </cell>
          <cell r="F568">
            <v>52.42</v>
          </cell>
        </row>
        <row r="569">
          <cell r="A569">
            <v>1206030</v>
          </cell>
          <cell r="B569" t="str">
            <v>Estaca tipo Strauss, diâmetro de 32 cm até 30 t</v>
          </cell>
          <cell r="C569" t="str">
            <v>m</v>
          </cell>
          <cell r="D569">
            <v>55.04</v>
          </cell>
          <cell r="E569">
            <v>11.37</v>
          </cell>
          <cell r="F569">
            <v>66.41</v>
          </cell>
        </row>
        <row r="570">
          <cell r="A570">
            <v>1206040</v>
          </cell>
          <cell r="B570" t="str">
            <v>Estaca tipo Strauss, diâmetro de 38 cm até 40 t</v>
          </cell>
          <cell r="C570" t="str">
            <v>m</v>
          </cell>
          <cell r="D570">
            <v>70.3</v>
          </cell>
          <cell r="E570">
            <v>15.51</v>
          </cell>
          <cell r="F570">
            <v>85.81</v>
          </cell>
        </row>
        <row r="571">
          <cell r="A571">
            <v>1206080</v>
          </cell>
          <cell r="B571" t="str">
            <v>Estaca tipo Strauss, diâmetro de 45 cm até 60 t</v>
          </cell>
          <cell r="C571" t="str">
            <v>m</v>
          </cell>
          <cell r="D571">
            <v>106.77</v>
          </cell>
          <cell r="E571">
            <v>20.21</v>
          </cell>
          <cell r="F571">
            <v>126.98</v>
          </cell>
        </row>
        <row r="572">
          <cell r="A572">
            <v>1207010</v>
          </cell>
          <cell r="B572" t="str">
            <v>Taxa de mobilização e desmobilização de equipamentos para execução de estaca tipo Raiz em solo</v>
          </cell>
          <cell r="C572" t="str">
            <v>tx</v>
          </cell>
          <cell r="D572">
            <v>13501.56</v>
          </cell>
          <cell r="E572">
            <v>0</v>
          </cell>
          <cell r="F572">
            <v>13501.56</v>
          </cell>
        </row>
        <row r="573">
          <cell r="A573">
            <v>1207030</v>
          </cell>
          <cell r="B573" t="str">
            <v>Estaca tipo Raiz, diâmetro de 10 cm para 10 t, em solo</v>
          </cell>
          <cell r="C573" t="str">
            <v>m</v>
          </cell>
          <cell r="D573">
            <v>124.57</v>
          </cell>
          <cell r="E573">
            <v>5.69</v>
          </cell>
          <cell r="F573">
            <v>130.26</v>
          </cell>
        </row>
        <row r="574">
          <cell r="A574">
            <v>1207050</v>
          </cell>
          <cell r="B574" t="str">
            <v>Estaca tipo Raiz, diâmetro de 12 cm para 15 t, em solo</v>
          </cell>
          <cell r="C574" t="str">
            <v>m</v>
          </cell>
          <cell r="D574">
            <v>135.31</v>
          </cell>
          <cell r="E574">
            <v>7.1</v>
          </cell>
          <cell r="F574">
            <v>142.41</v>
          </cell>
        </row>
        <row r="575">
          <cell r="A575">
            <v>1207060</v>
          </cell>
          <cell r="B575" t="str">
            <v>Estaca tipo Raiz, diâmetro de 15 cm para 25 t, em solo</v>
          </cell>
          <cell r="C575" t="str">
            <v>m</v>
          </cell>
          <cell r="D575">
            <v>162.52000000000001</v>
          </cell>
          <cell r="E575">
            <v>10.72</v>
          </cell>
          <cell r="F575">
            <v>173.24</v>
          </cell>
        </row>
        <row r="576">
          <cell r="A576">
            <v>1207070</v>
          </cell>
          <cell r="B576" t="str">
            <v>Estaca tipo Raiz, diâmetro de 16 cm para 35 t, em solo</v>
          </cell>
          <cell r="C576" t="str">
            <v>m</v>
          </cell>
          <cell r="D576">
            <v>191.53</v>
          </cell>
          <cell r="E576">
            <v>14.97</v>
          </cell>
          <cell r="F576">
            <v>206.5</v>
          </cell>
        </row>
        <row r="577">
          <cell r="A577">
            <v>1207090</v>
          </cell>
          <cell r="B577" t="str">
            <v>Estaca tipo Raiz, diâmetro de 20 cm para 50 t, em solo</v>
          </cell>
          <cell r="C577" t="str">
            <v>m</v>
          </cell>
          <cell r="D577">
            <v>225.06</v>
          </cell>
          <cell r="E577">
            <v>22.85</v>
          </cell>
          <cell r="F577">
            <v>247.91</v>
          </cell>
        </row>
        <row r="578">
          <cell r="A578">
            <v>1207100</v>
          </cell>
          <cell r="B578" t="str">
            <v>Estaca tipo Raiz, diâmetro de 25 cm para 80 t, em solo</v>
          </cell>
          <cell r="C578" t="str">
            <v>m</v>
          </cell>
          <cell r="D578">
            <v>257.58</v>
          </cell>
          <cell r="E578">
            <v>26.78</v>
          </cell>
          <cell r="F578">
            <v>284.36</v>
          </cell>
        </row>
        <row r="579">
          <cell r="A579">
            <v>1207110</v>
          </cell>
          <cell r="B579" t="str">
            <v>Estaca tipo Raiz, diâmetro de 31 cm para 100 t, em solo</v>
          </cell>
          <cell r="C579" t="str">
            <v>m</v>
          </cell>
          <cell r="D579">
            <v>302.77</v>
          </cell>
          <cell r="E579">
            <v>31.65</v>
          </cell>
          <cell r="F579">
            <v>334.42</v>
          </cell>
        </row>
        <row r="580">
          <cell r="A580">
            <v>1207130</v>
          </cell>
          <cell r="B580" t="str">
            <v>Estaca tipo Raiz, diâmetro de 40 cm para 130 t, em solo</v>
          </cell>
          <cell r="C580" t="str">
            <v>m</v>
          </cell>
          <cell r="D580">
            <v>389.23</v>
          </cell>
          <cell r="E580">
            <v>26.78</v>
          </cell>
          <cell r="F580">
            <v>416.01</v>
          </cell>
        </row>
        <row r="581">
          <cell r="A581">
            <v>1207151</v>
          </cell>
          <cell r="B581" t="str">
            <v>Estaca tipo Raiz, diâmetro de 31 cm, sem armação, em solo</v>
          </cell>
          <cell r="C581" t="str">
            <v>m</v>
          </cell>
          <cell r="D581">
            <v>201.58</v>
          </cell>
          <cell r="E581">
            <v>0</v>
          </cell>
          <cell r="F581">
            <v>201.58</v>
          </cell>
        </row>
        <row r="582">
          <cell r="A582">
            <v>1207152</v>
          </cell>
          <cell r="B582" t="str">
            <v>Estaca tipo Raiz, diâmetro de 41 cm, sem armação, em solo</v>
          </cell>
          <cell r="C582" t="str">
            <v>m</v>
          </cell>
          <cell r="D582">
            <v>218.75</v>
          </cell>
          <cell r="E582">
            <v>0</v>
          </cell>
          <cell r="F582">
            <v>218.75</v>
          </cell>
        </row>
        <row r="583">
          <cell r="A583">
            <v>1207153</v>
          </cell>
          <cell r="B583" t="str">
            <v>Estaca tipo Raiz, diâmetro de 45 cm, sem armação, em solo</v>
          </cell>
          <cell r="C583" t="str">
            <v>m</v>
          </cell>
          <cell r="D583">
            <v>272.5</v>
          </cell>
          <cell r="E583">
            <v>0</v>
          </cell>
          <cell r="F583">
            <v>272.5</v>
          </cell>
        </row>
        <row r="584">
          <cell r="A584">
            <v>1207270</v>
          </cell>
          <cell r="B584" t="str">
            <v>Taxa de mobilização e desmobilização de equipamentos para execução de estaca tipo Raiz em rocha</v>
          </cell>
          <cell r="C584" t="str">
            <v>tx</v>
          </cell>
          <cell r="D584">
            <v>47500</v>
          </cell>
          <cell r="E584">
            <v>0</v>
          </cell>
          <cell r="F584">
            <v>47500</v>
          </cell>
        </row>
        <row r="585">
          <cell r="A585">
            <v>1207271</v>
          </cell>
          <cell r="B585" t="str">
            <v>Estaca tipo Raiz, diâmetro de 31 cm, sem armação, em rocha</v>
          </cell>
          <cell r="C585" t="str">
            <v>m</v>
          </cell>
          <cell r="D585">
            <v>516.88</v>
          </cell>
          <cell r="E585">
            <v>0</v>
          </cell>
          <cell r="F585">
            <v>516.88</v>
          </cell>
        </row>
        <row r="586">
          <cell r="A586">
            <v>1207272</v>
          </cell>
          <cell r="B586" t="str">
            <v>Estaca tipo Raiz, diâmetro de 41 cm, sem armação, em rocha</v>
          </cell>
          <cell r="C586" t="str">
            <v>m</v>
          </cell>
          <cell r="D586">
            <v>626.25</v>
          </cell>
          <cell r="E586">
            <v>0</v>
          </cell>
          <cell r="F586">
            <v>626.25</v>
          </cell>
        </row>
        <row r="587">
          <cell r="A587">
            <v>1207273</v>
          </cell>
          <cell r="B587" t="str">
            <v>Estaca tipo Raiz, diâmetro de 45 cm, sem armação, em rocha</v>
          </cell>
          <cell r="C587" t="str">
            <v>m</v>
          </cell>
          <cell r="D587">
            <v>752.5</v>
          </cell>
          <cell r="E587">
            <v>0</v>
          </cell>
          <cell r="F587">
            <v>752.5</v>
          </cell>
        </row>
        <row r="588">
          <cell r="A588">
            <v>1209010</v>
          </cell>
          <cell r="B588" t="str">
            <v>Taxa de mobilização e desmobilização de equipamentos para execução de tubulão escavado mecanicamente</v>
          </cell>
          <cell r="C588" t="str">
            <v>tx</v>
          </cell>
          <cell r="D588">
            <v>1421.26</v>
          </cell>
          <cell r="E588">
            <v>0</v>
          </cell>
          <cell r="F588">
            <v>1421.26</v>
          </cell>
        </row>
        <row r="589">
          <cell r="A589">
            <v>1209020</v>
          </cell>
          <cell r="B589" t="str">
            <v>Abertura de fuste mecanizado diâmetro de 50 cm</v>
          </cell>
          <cell r="C589" t="str">
            <v>m</v>
          </cell>
          <cell r="D589">
            <v>21.07</v>
          </cell>
          <cell r="E589">
            <v>0</v>
          </cell>
          <cell r="F589">
            <v>21.07</v>
          </cell>
        </row>
        <row r="590">
          <cell r="A590">
            <v>1209040</v>
          </cell>
          <cell r="B590" t="str">
            <v>Abertura de fuste mecanizado diâmetro de 60 cm</v>
          </cell>
          <cell r="C590" t="str">
            <v>m</v>
          </cell>
          <cell r="D590">
            <v>25.02</v>
          </cell>
          <cell r="E590">
            <v>0</v>
          </cell>
          <cell r="F590">
            <v>25.02</v>
          </cell>
        </row>
        <row r="591">
          <cell r="A591">
            <v>1209060</v>
          </cell>
          <cell r="B591" t="str">
            <v>Abertura de fuste mecanizado diâmetro de 80 cm</v>
          </cell>
          <cell r="C591" t="str">
            <v>m</v>
          </cell>
          <cell r="D591">
            <v>39.630000000000003</v>
          </cell>
          <cell r="E591">
            <v>0</v>
          </cell>
          <cell r="F591">
            <v>39.630000000000003</v>
          </cell>
        </row>
        <row r="592">
          <cell r="A592">
            <v>1209140</v>
          </cell>
          <cell r="B592" t="str">
            <v>Escavação manual em campo aberto para tubulão, fuste e/ou base</v>
          </cell>
          <cell r="C592" t="str">
            <v>m³</v>
          </cell>
          <cell r="D592">
            <v>0</v>
          </cell>
          <cell r="E592">
            <v>306.2</v>
          </cell>
          <cell r="F592">
            <v>306.2</v>
          </cell>
        </row>
        <row r="593">
          <cell r="A593">
            <v>1212010</v>
          </cell>
          <cell r="B593" t="str">
            <v>Taxa de mobilização e desmobilização de equipamentos para execução de estaca tipo hélice contínua em solo</v>
          </cell>
          <cell r="C593" t="str">
            <v>tx</v>
          </cell>
          <cell r="D593">
            <v>18697.919999999998</v>
          </cell>
          <cell r="E593">
            <v>0</v>
          </cell>
          <cell r="F593">
            <v>18697.919999999998</v>
          </cell>
        </row>
        <row r="594">
          <cell r="A594">
            <v>1212014</v>
          </cell>
          <cell r="B594" t="str">
            <v>Estaca tipo hélice contínua, diâmetro de 25 cm em solo</v>
          </cell>
          <cell r="C594" t="str">
            <v>m</v>
          </cell>
          <cell r="D594">
            <v>22.32</v>
          </cell>
          <cell r="E594">
            <v>3.38</v>
          </cell>
          <cell r="F594">
            <v>25.7</v>
          </cell>
        </row>
        <row r="595">
          <cell r="A595">
            <v>1212016</v>
          </cell>
          <cell r="B595" t="str">
            <v>Estaca tipo hélice contínua, diâmetro de 30 cm em solo</v>
          </cell>
          <cell r="C595" t="str">
            <v>m</v>
          </cell>
          <cell r="D595">
            <v>31.65</v>
          </cell>
          <cell r="E595">
            <v>3.38</v>
          </cell>
          <cell r="F595">
            <v>35.03</v>
          </cell>
        </row>
        <row r="596">
          <cell r="A596">
            <v>1212020</v>
          </cell>
          <cell r="B596" t="str">
            <v>Estaca tipo hélice contínua, diâmetro de 35 cm em solo</v>
          </cell>
          <cell r="C596" t="str">
            <v>m</v>
          </cell>
          <cell r="D596">
            <v>37.090000000000003</v>
          </cell>
          <cell r="E596">
            <v>3.38</v>
          </cell>
          <cell r="F596">
            <v>40.47</v>
          </cell>
        </row>
        <row r="597">
          <cell r="A597">
            <v>1212060</v>
          </cell>
          <cell r="B597" t="str">
            <v>Estaca tipo hélice contínua, diâmetro de 40 cm em solo</v>
          </cell>
          <cell r="C597" t="str">
            <v>m</v>
          </cell>
          <cell r="D597">
            <v>43.36</v>
          </cell>
          <cell r="E597">
            <v>3.38</v>
          </cell>
          <cell r="F597">
            <v>46.74</v>
          </cell>
        </row>
        <row r="598">
          <cell r="A598">
            <v>1212070</v>
          </cell>
          <cell r="B598" t="str">
            <v>Estaca tipo hélice contínua, diâmetro de 50 cm em solo</v>
          </cell>
          <cell r="C598" t="str">
            <v>m</v>
          </cell>
          <cell r="D598">
            <v>54.77</v>
          </cell>
          <cell r="E598">
            <v>3.38</v>
          </cell>
          <cell r="F598">
            <v>58.15</v>
          </cell>
        </row>
        <row r="599">
          <cell r="A599">
            <v>1212074</v>
          </cell>
          <cell r="B599" t="str">
            <v>Estaca tipo hélice contínua, diâmetro de 60 cm em solo</v>
          </cell>
          <cell r="C599" t="str">
            <v>m</v>
          </cell>
          <cell r="D599">
            <v>59.97</v>
          </cell>
          <cell r="E599">
            <v>3.38</v>
          </cell>
          <cell r="F599">
            <v>63.35</v>
          </cell>
        </row>
        <row r="600">
          <cell r="A600">
            <v>1212090</v>
          </cell>
          <cell r="B600" t="str">
            <v>Estaca tipo hélice contínua, diâmetro de 70 cm em solo</v>
          </cell>
          <cell r="C600" t="str">
            <v>m</v>
          </cell>
          <cell r="D600">
            <v>70.8</v>
          </cell>
          <cell r="E600">
            <v>3.38</v>
          </cell>
          <cell r="F600">
            <v>74.180000000000007</v>
          </cell>
        </row>
        <row r="601">
          <cell r="A601">
            <v>1212100</v>
          </cell>
          <cell r="B601" t="str">
            <v>Estaca tipo hélice contínua, diâmetro de 80 cm em solo</v>
          </cell>
          <cell r="C601" t="str">
            <v>m</v>
          </cell>
          <cell r="D601">
            <v>83.9</v>
          </cell>
          <cell r="E601">
            <v>3.38</v>
          </cell>
          <cell r="F601">
            <v>87.28</v>
          </cell>
        </row>
        <row r="602">
          <cell r="A602">
            <v>1212104</v>
          </cell>
          <cell r="B602" t="str">
            <v>Estaca tipo hélice contínua, diâmetro de 100 cm em solo</v>
          </cell>
          <cell r="C602" t="str">
            <v>m</v>
          </cell>
          <cell r="D602">
            <v>116.16</v>
          </cell>
          <cell r="E602">
            <v>3.38</v>
          </cell>
          <cell r="F602">
            <v>119.54</v>
          </cell>
        </row>
        <row r="603">
          <cell r="A603">
            <v>1214010</v>
          </cell>
          <cell r="B603" t="str">
            <v>Taxa de mobilização e desmobilização de equipamentos para execução de estacas escavadas com injeção ou microestaca</v>
          </cell>
          <cell r="C603" t="str">
            <v>tx</v>
          </cell>
          <cell r="D603">
            <v>9520</v>
          </cell>
          <cell r="E603">
            <v>0</v>
          </cell>
          <cell r="F603">
            <v>9520</v>
          </cell>
        </row>
        <row r="604">
          <cell r="A604">
            <v>1214040</v>
          </cell>
          <cell r="B604" t="str">
            <v>Estaca escavada com injeção ou microestaca, diâmetro de 16 cm</v>
          </cell>
          <cell r="C604" t="str">
            <v>m</v>
          </cell>
          <cell r="D604">
            <v>143.4</v>
          </cell>
          <cell r="E604">
            <v>14.97</v>
          </cell>
          <cell r="F604">
            <v>158.37</v>
          </cell>
        </row>
        <row r="605">
          <cell r="A605">
            <v>1214050</v>
          </cell>
          <cell r="B605" t="str">
            <v>Estaca escavada com injeção ou microestaca, diâmetro de 20 cm</v>
          </cell>
          <cell r="C605" t="str">
            <v>m</v>
          </cell>
          <cell r="D605">
            <v>165.81</v>
          </cell>
          <cell r="E605">
            <v>22.85</v>
          </cell>
          <cell r="F605">
            <v>188.66</v>
          </cell>
        </row>
        <row r="606">
          <cell r="A606">
            <v>1214060</v>
          </cell>
          <cell r="B606" t="str">
            <v>Estaca escavada com injeção ou microestaca, diâmetro de 25 cm</v>
          </cell>
          <cell r="C606" t="str">
            <v>m</v>
          </cell>
          <cell r="D606">
            <v>200.7</v>
          </cell>
          <cell r="E606">
            <v>26.78</v>
          </cell>
          <cell r="F606">
            <v>227.48</v>
          </cell>
        </row>
        <row r="607">
          <cell r="A607">
            <v>1301020</v>
          </cell>
          <cell r="B607" t="str">
            <v>Laje pré-fabricada mista vigota treliçada/lajota cerâmica - LT 12 (8+4) e capa com concreto de 20MPa</v>
          </cell>
          <cell r="C607" t="str">
            <v>m²</v>
          </cell>
          <cell r="D607">
            <v>59.36</v>
          </cell>
          <cell r="E607">
            <v>21.78</v>
          </cell>
          <cell r="F607">
            <v>81.14</v>
          </cell>
        </row>
        <row r="608">
          <cell r="A608">
            <v>1301040</v>
          </cell>
          <cell r="B608" t="str">
            <v>Laje pré-fabricada mista vigota treliçada/lajota cerâmica - LT 16 (12+4) e capa com concreto de 20MPa</v>
          </cell>
          <cell r="C608" t="str">
            <v>m²</v>
          </cell>
          <cell r="D608">
            <v>69.73</v>
          </cell>
          <cell r="E608">
            <v>23.8</v>
          </cell>
          <cell r="F608">
            <v>93.53</v>
          </cell>
        </row>
        <row r="609">
          <cell r="A609">
            <v>1301060</v>
          </cell>
          <cell r="B609" t="str">
            <v>Laje pré-fabricada mista vigota treliçada/lajota cerâmica - LT 20 (16+4) e capa com concreto de 20MPa</v>
          </cell>
          <cell r="C609" t="str">
            <v>m²</v>
          </cell>
          <cell r="D609">
            <v>75.55</v>
          </cell>
          <cell r="E609">
            <v>25.85</v>
          </cell>
          <cell r="F609">
            <v>101.4</v>
          </cell>
        </row>
        <row r="610">
          <cell r="A610">
            <v>1301080</v>
          </cell>
          <cell r="B610" t="str">
            <v>Laje pré-fabricada mista vigota treliçada/lajota cerâmica - LT 24 (20+4) e capa com concreto de 20MPa</v>
          </cell>
          <cell r="C610" t="str">
            <v>m²</v>
          </cell>
          <cell r="D610">
            <v>86.42</v>
          </cell>
          <cell r="E610">
            <v>27.88</v>
          </cell>
          <cell r="F610">
            <v>114.3</v>
          </cell>
        </row>
        <row r="611">
          <cell r="A611">
            <v>1301100</v>
          </cell>
          <cell r="B611" t="str">
            <v>Laje pré-fabricada mista vigota treliçada/lajota cerâmica - LT 30 (24+6) e capa com concreto de 20MPa</v>
          </cell>
          <cell r="C611" t="str">
            <v>m²</v>
          </cell>
          <cell r="D611">
            <v>106.29</v>
          </cell>
          <cell r="E611">
            <v>30.46</v>
          </cell>
          <cell r="F611">
            <v>136.75</v>
          </cell>
        </row>
        <row r="612">
          <cell r="A612">
            <v>1301120</v>
          </cell>
          <cell r="B612" t="str">
            <v>Laje pré-fabricada mista vigota treliçada/lajota cerâmica - LT 12 (8+4) e capa com concreto de 25MPa</v>
          </cell>
          <cell r="C612" t="str">
            <v>m²</v>
          </cell>
          <cell r="D612">
            <v>59.8</v>
          </cell>
          <cell r="E612">
            <v>21.78</v>
          </cell>
          <cell r="F612">
            <v>81.58</v>
          </cell>
        </row>
        <row r="613">
          <cell r="A613">
            <v>1301140</v>
          </cell>
          <cell r="B613" t="str">
            <v>Laje pré-fabricada mista vigota treliçada/lajota cerâmica - LT 16 (12+4) e capa com concreto de 25MPa</v>
          </cell>
          <cell r="C613" t="str">
            <v>m²</v>
          </cell>
          <cell r="D613">
            <v>70.17</v>
          </cell>
          <cell r="E613">
            <v>23.8</v>
          </cell>
          <cell r="F613">
            <v>93.97</v>
          </cell>
        </row>
        <row r="614">
          <cell r="A614">
            <v>1301160</v>
          </cell>
          <cell r="B614" t="str">
            <v>Laje pré-fabricada mista vigota treliçada/lajota cerâmica - LT 20 (16+4) e capa com concreto de 25MPa</v>
          </cell>
          <cell r="C614" t="str">
            <v>m²</v>
          </cell>
          <cell r="D614">
            <v>75.989999999999995</v>
          </cell>
          <cell r="E614">
            <v>25.85</v>
          </cell>
          <cell r="F614">
            <v>101.84</v>
          </cell>
        </row>
        <row r="615">
          <cell r="A615">
            <v>1301180</v>
          </cell>
          <cell r="B615" t="str">
            <v>Laje pré-fabricada mista vigota treliçada/lajota cerâmica - LT 24 (20+4) e capa com concreto de 25MPa</v>
          </cell>
          <cell r="C615" t="str">
            <v>m²</v>
          </cell>
          <cell r="D615">
            <v>86.86</v>
          </cell>
          <cell r="E615">
            <v>27.88</v>
          </cell>
          <cell r="F615">
            <v>114.74</v>
          </cell>
        </row>
        <row r="616">
          <cell r="A616">
            <v>1301200</v>
          </cell>
          <cell r="B616" t="str">
            <v>Laje pré-fabricada mista vigota treliçada/lajota cerâmica - LT 30 (24+6) e capa com concreto de 25MPa</v>
          </cell>
          <cell r="C616" t="str">
            <v>m²</v>
          </cell>
          <cell r="D616">
            <v>106.96</v>
          </cell>
          <cell r="E616">
            <v>30.46</v>
          </cell>
          <cell r="F616">
            <v>137.41999999999999</v>
          </cell>
        </row>
        <row r="617">
          <cell r="A617">
            <v>1302020</v>
          </cell>
          <cell r="B617" t="str">
            <v>Laje pré-fabricada mista vigota protendida/lajota cerâmica - LP 10 (7+3) e capa com concreto de 20MPa</v>
          </cell>
          <cell r="C617" t="str">
            <v>m²</v>
          </cell>
          <cell r="D617">
            <v>71.69</v>
          </cell>
          <cell r="E617">
            <v>21.78</v>
          </cell>
          <cell r="F617">
            <v>93.47</v>
          </cell>
        </row>
        <row r="618">
          <cell r="A618">
            <v>1302040</v>
          </cell>
          <cell r="B618" t="str">
            <v>Laje pré-fabricada mista vigota protendida/lajota cerâmica - LP 12 (8+4) e capa com concreto de 20MPa</v>
          </cell>
          <cell r="C618" t="str">
            <v>m²</v>
          </cell>
          <cell r="D618">
            <v>71.69</v>
          </cell>
          <cell r="E618">
            <v>23.8</v>
          </cell>
          <cell r="F618">
            <v>95.49</v>
          </cell>
        </row>
        <row r="619">
          <cell r="A619">
            <v>1302060</v>
          </cell>
          <cell r="B619" t="str">
            <v>Laje pré-fabricada mista vigota protendida/lajota cerâmica - LP 16 (12+4) e capa com concreto de 20MPa</v>
          </cell>
          <cell r="C619" t="str">
            <v>m²</v>
          </cell>
          <cell r="D619">
            <v>80</v>
          </cell>
          <cell r="E619">
            <v>25.85</v>
          </cell>
          <cell r="F619">
            <v>105.85</v>
          </cell>
        </row>
        <row r="620">
          <cell r="A620">
            <v>1302080</v>
          </cell>
          <cell r="B620" t="str">
            <v>Laje pré-fabricada mista vigota protendida/lajota cerâmica - LP 20 (16+4) e capa com concreto de 20MPa</v>
          </cell>
          <cell r="C620" t="str">
            <v>m²</v>
          </cell>
          <cell r="D620">
            <v>86.68</v>
          </cell>
          <cell r="E620">
            <v>27.88</v>
          </cell>
          <cell r="F620">
            <v>114.56</v>
          </cell>
        </row>
        <row r="621">
          <cell r="A621">
            <v>1302100</v>
          </cell>
          <cell r="B621" t="str">
            <v>Laje pré-fabricada mista vigota protendida/lajota cerâmica - LP 25 (20+5) e capa com concreto de 20MPa</v>
          </cell>
          <cell r="C621" t="str">
            <v>m²</v>
          </cell>
          <cell r="D621">
            <v>96.74</v>
          </cell>
          <cell r="E621">
            <v>30.6</v>
          </cell>
          <cell r="F621">
            <v>127.34</v>
          </cell>
        </row>
        <row r="622">
          <cell r="A622">
            <v>1302120</v>
          </cell>
          <cell r="B622" t="str">
            <v>Laje pré-fabricada mista vigota protendida/lajota cerâmica - LP 10 (7+3) e capa com concreto de 25MPa</v>
          </cell>
          <cell r="C622" t="str">
            <v>m²</v>
          </cell>
          <cell r="D622">
            <v>72.13</v>
          </cell>
          <cell r="E622">
            <v>21.78</v>
          </cell>
          <cell r="F622">
            <v>93.91</v>
          </cell>
        </row>
        <row r="623">
          <cell r="A623">
            <v>1302140</v>
          </cell>
          <cell r="B623" t="str">
            <v>Laje pré-fabricada mista vigota protendida/lajota cerâmica - LP 12 (8+4) e capa com concreto de 25MPa</v>
          </cell>
          <cell r="C623" t="str">
            <v>m²</v>
          </cell>
          <cell r="D623">
            <v>72.13</v>
          </cell>
          <cell r="E623">
            <v>23.8</v>
          </cell>
          <cell r="F623">
            <v>95.93</v>
          </cell>
        </row>
        <row r="624">
          <cell r="A624">
            <v>1302160</v>
          </cell>
          <cell r="B624" t="str">
            <v>Laje pré-fabricada mista vigota protendida/lajota cerâmica - LP 16 (12+4) e capa com concreto de 25MPa</v>
          </cell>
          <cell r="C624" t="str">
            <v>m²</v>
          </cell>
          <cell r="D624">
            <v>80.44</v>
          </cell>
          <cell r="E624">
            <v>25.85</v>
          </cell>
          <cell r="F624">
            <v>106.29</v>
          </cell>
        </row>
        <row r="625">
          <cell r="A625">
            <v>1302180</v>
          </cell>
          <cell r="B625" t="str">
            <v>Laje pré-fabricada mista vigota protendida/lajota cerâmica - LP 20 (16+4) e capa com concreto de 25MPa</v>
          </cell>
          <cell r="C625" t="str">
            <v>m²</v>
          </cell>
          <cell r="D625">
            <v>87.12</v>
          </cell>
          <cell r="E625">
            <v>27.88</v>
          </cell>
          <cell r="F625">
            <v>115</v>
          </cell>
        </row>
        <row r="626">
          <cell r="A626">
            <v>1302200</v>
          </cell>
          <cell r="B626" t="str">
            <v>Laje pré-fabricada mista vigota protendida/lajota cerâmica - LP 25 (20+5) e capa com concreto de 25MPa</v>
          </cell>
          <cell r="C626" t="str">
            <v>m²</v>
          </cell>
          <cell r="D626">
            <v>98.25</v>
          </cell>
          <cell r="E626">
            <v>30.46</v>
          </cell>
          <cell r="F626">
            <v>128.71</v>
          </cell>
        </row>
        <row r="627">
          <cell r="A627">
            <v>1303130</v>
          </cell>
          <cell r="B627" t="str">
            <v>Laje em painel pré-fabricado protendido alveolar, espessura 12 cm</v>
          </cell>
          <cell r="C627" t="str">
            <v>m²</v>
          </cell>
          <cell r="D627">
            <v>140.47999999999999</v>
          </cell>
          <cell r="E627">
            <v>5.51</v>
          </cell>
          <cell r="F627">
            <v>145.99</v>
          </cell>
        </row>
        <row r="628">
          <cell r="A628">
            <v>1303146</v>
          </cell>
          <cell r="B628" t="str">
            <v>Laje em painel pré-fabricado protendido alveolar, espessura 16 cm</v>
          </cell>
          <cell r="C628" t="str">
            <v>m²</v>
          </cell>
          <cell r="D628">
            <v>158.99</v>
          </cell>
          <cell r="E628">
            <v>5.51</v>
          </cell>
          <cell r="F628">
            <v>164.5</v>
          </cell>
        </row>
        <row r="629">
          <cell r="A629">
            <v>1303150</v>
          </cell>
          <cell r="B629" t="str">
            <v>Laje em painel pré-fabricado protendido alveolar, espessura 20 cm</v>
          </cell>
          <cell r="C629" t="str">
            <v>m²</v>
          </cell>
          <cell r="D629">
            <v>175.82</v>
          </cell>
          <cell r="E629">
            <v>5.51</v>
          </cell>
          <cell r="F629">
            <v>181.33</v>
          </cell>
        </row>
        <row r="630">
          <cell r="A630">
            <v>1303160</v>
          </cell>
          <cell r="B630" t="str">
            <v>Laje em painel pré-fabricado protendido alveolar, espessura 25 cm</v>
          </cell>
          <cell r="C630" t="str">
            <v>m²</v>
          </cell>
          <cell r="D630">
            <v>221.13</v>
          </cell>
          <cell r="E630">
            <v>5.51</v>
          </cell>
          <cell r="F630">
            <v>226.64</v>
          </cell>
        </row>
        <row r="631">
          <cell r="A631">
            <v>1305080</v>
          </cell>
          <cell r="B631" t="str">
            <v>Pré-laje em painel pré-fabricado treliçado, com EPS, H= 8 cm</v>
          </cell>
          <cell r="C631" t="str">
            <v>m²</v>
          </cell>
          <cell r="D631">
            <v>62.39</v>
          </cell>
          <cell r="E631">
            <v>6.38</v>
          </cell>
          <cell r="F631">
            <v>68.77</v>
          </cell>
        </row>
        <row r="632">
          <cell r="A632">
            <v>1305084</v>
          </cell>
          <cell r="B632" t="str">
            <v>Pré-laje em painel pré-fabricado treliçado, com EPS, H= 12 cm</v>
          </cell>
          <cell r="C632" t="str">
            <v>m²</v>
          </cell>
          <cell r="D632">
            <v>73.349999999999994</v>
          </cell>
          <cell r="E632">
            <v>6.72</v>
          </cell>
          <cell r="F632">
            <v>80.069999999999993</v>
          </cell>
        </row>
        <row r="633">
          <cell r="A633">
            <v>1305090</v>
          </cell>
          <cell r="B633" t="str">
            <v>Pré-laje em painel pré-fabricado treliçado, com EPS, H= 16 cm</v>
          </cell>
          <cell r="C633" t="str">
            <v>m²</v>
          </cell>
          <cell r="D633">
            <v>76.42</v>
          </cell>
          <cell r="E633">
            <v>7.08</v>
          </cell>
          <cell r="F633">
            <v>83.5</v>
          </cell>
        </row>
        <row r="634">
          <cell r="A634">
            <v>1305094</v>
          </cell>
          <cell r="B634" t="str">
            <v>Pré-laje em painel pré-fabricado treliçado, com EPS, H= 20 cm</v>
          </cell>
          <cell r="C634" t="str">
            <v>m²</v>
          </cell>
          <cell r="D634">
            <v>88.89</v>
          </cell>
          <cell r="E634">
            <v>7.43</v>
          </cell>
          <cell r="F634">
            <v>96.32</v>
          </cell>
        </row>
        <row r="635">
          <cell r="A635">
            <v>1305096</v>
          </cell>
          <cell r="B635" t="str">
            <v>Pré-laje em painel pré-fabricado treliçado, com EPS, H= 25 cm</v>
          </cell>
          <cell r="C635" t="str">
            <v>m²</v>
          </cell>
          <cell r="D635">
            <v>95.33</v>
          </cell>
          <cell r="E635">
            <v>7.58</v>
          </cell>
          <cell r="F635">
            <v>102.91</v>
          </cell>
        </row>
        <row r="636">
          <cell r="A636">
            <v>1305100</v>
          </cell>
          <cell r="B636" t="str">
            <v>Pré-laje em painel pré-fabricado treliçado, H= 8 cm</v>
          </cell>
          <cell r="C636" t="str">
            <v>m²</v>
          </cell>
          <cell r="D636">
            <v>61.43</v>
          </cell>
          <cell r="E636">
            <v>6.38</v>
          </cell>
          <cell r="F636">
            <v>67.81</v>
          </cell>
        </row>
        <row r="637">
          <cell r="A637">
            <v>1305104</v>
          </cell>
          <cell r="B637" t="str">
            <v>Pré-laje em painel pré-fabricado treliçado, H= 10 cm</v>
          </cell>
          <cell r="C637" t="str">
            <v>m²</v>
          </cell>
          <cell r="D637">
            <v>66.89</v>
          </cell>
          <cell r="E637">
            <v>6.56</v>
          </cell>
          <cell r="F637">
            <v>73.45</v>
          </cell>
        </row>
        <row r="638">
          <cell r="A638">
            <v>1305110</v>
          </cell>
          <cell r="B638" t="str">
            <v>Pré-laje em painel pré-fabricado treliçado, H= 12 cm</v>
          </cell>
          <cell r="C638" t="str">
            <v>m²</v>
          </cell>
          <cell r="D638">
            <v>66.81</v>
          </cell>
          <cell r="E638">
            <v>6.72</v>
          </cell>
          <cell r="F638">
            <v>73.53</v>
          </cell>
        </row>
        <row r="639">
          <cell r="A639">
            <v>1305150</v>
          </cell>
          <cell r="B639" t="str">
            <v>Pré-laje em painel pré-fabricado treliçado, H= 16 cm</v>
          </cell>
          <cell r="C639" t="str">
            <v>m²</v>
          </cell>
          <cell r="D639">
            <v>74.13</v>
          </cell>
          <cell r="E639">
            <v>7.08</v>
          </cell>
          <cell r="F639">
            <v>81.209999999999994</v>
          </cell>
        </row>
        <row r="640">
          <cell r="A640">
            <v>1305160</v>
          </cell>
          <cell r="B640" t="str">
            <v>Pré-laje em painel pré-fabricado treliçado, H= 20 cm</v>
          </cell>
          <cell r="C640" t="str">
            <v>m²</v>
          </cell>
          <cell r="D640">
            <v>78.069999999999993</v>
          </cell>
          <cell r="E640">
            <v>7.43</v>
          </cell>
          <cell r="F640">
            <v>85.5</v>
          </cell>
        </row>
        <row r="641">
          <cell r="A641">
            <v>1305170</v>
          </cell>
          <cell r="B641" t="str">
            <v>Pré-laje em painel pré-fabricado treliçado, H= 24 cm</v>
          </cell>
          <cell r="C641" t="str">
            <v>m²</v>
          </cell>
          <cell r="D641">
            <v>84.7</v>
          </cell>
          <cell r="E641">
            <v>7.58</v>
          </cell>
          <cell r="F641">
            <v>92.28</v>
          </cell>
        </row>
        <row r="642">
          <cell r="A642">
            <v>1401020</v>
          </cell>
          <cell r="B642" t="str">
            <v>Alvenaria de embasamento em tijolo maciço comum</v>
          </cell>
          <cell r="C642" t="str">
            <v>m³</v>
          </cell>
          <cell r="D642">
            <v>298.66000000000003</v>
          </cell>
          <cell r="E642">
            <v>232.41</v>
          </cell>
          <cell r="F642">
            <v>531.07000000000005</v>
          </cell>
        </row>
        <row r="643">
          <cell r="A643">
            <v>1401050</v>
          </cell>
          <cell r="B643" t="str">
            <v>Alvenaria de embasamento em bloco de concreto com 14 cm</v>
          </cell>
          <cell r="C643" t="str">
            <v>m²</v>
          </cell>
          <cell r="D643">
            <v>34.33</v>
          </cell>
          <cell r="E643">
            <v>22.29</v>
          </cell>
          <cell r="F643">
            <v>56.62</v>
          </cell>
        </row>
        <row r="644">
          <cell r="A644">
            <v>1401060</v>
          </cell>
          <cell r="B644" t="str">
            <v>Alvenaria de embasamento em bloco de concreto com 19 cm</v>
          </cell>
          <cell r="C644" t="str">
            <v>m²</v>
          </cell>
          <cell r="D644">
            <v>47.69</v>
          </cell>
          <cell r="E644">
            <v>22.8</v>
          </cell>
          <cell r="F644">
            <v>70.489999999999995</v>
          </cell>
        </row>
        <row r="645">
          <cell r="A645">
            <v>1402020</v>
          </cell>
          <cell r="B645" t="str">
            <v>Alvenaria de elevação de 1/4 tijolo maciço comum</v>
          </cell>
          <cell r="C645" t="str">
            <v>m²</v>
          </cell>
          <cell r="D645">
            <v>18.399999999999999</v>
          </cell>
          <cell r="E645">
            <v>28.69</v>
          </cell>
          <cell r="F645">
            <v>47.09</v>
          </cell>
        </row>
        <row r="646">
          <cell r="A646">
            <v>1402030</v>
          </cell>
          <cell r="B646" t="str">
            <v>Alvenaria de elevação de 1/2 tijolo maciço comum</v>
          </cell>
          <cell r="C646" t="str">
            <v>m²</v>
          </cell>
          <cell r="D646">
            <v>25.39</v>
          </cell>
          <cell r="E646">
            <v>45.42</v>
          </cell>
          <cell r="F646">
            <v>70.81</v>
          </cell>
        </row>
        <row r="647">
          <cell r="A647">
            <v>1402040</v>
          </cell>
          <cell r="B647" t="str">
            <v>Alvenaria de elevação de 1 tijolo maciço comum</v>
          </cell>
          <cell r="C647" t="str">
            <v>m²</v>
          </cell>
          <cell r="D647">
            <v>55.98</v>
          </cell>
          <cell r="E647">
            <v>73.7</v>
          </cell>
          <cell r="F647">
            <v>129.68</v>
          </cell>
        </row>
        <row r="648">
          <cell r="A648">
            <v>1402050</v>
          </cell>
          <cell r="B648" t="str">
            <v>Alvenaria de elevação de 1 1/2 tijolo maciço comum</v>
          </cell>
          <cell r="C648" t="str">
            <v>m²</v>
          </cell>
          <cell r="D648">
            <v>80.95</v>
          </cell>
          <cell r="E648">
            <v>90.89</v>
          </cell>
          <cell r="F648">
            <v>171.84</v>
          </cell>
        </row>
        <row r="649">
          <cell r="A649">
            <v>1402070</v>
          </cell>
          <cell r="B649" t="str">
            <v>Alvenaria de elevação de 1/2 tijolo maciço aparente</v>
          </cell>
          <cell r="C649" t="str">
            <v>m²</v>
          </cell>
          <cell r="D649">
            <v>72.959999999999994</v>
          </cell>
          <cell r="E649">
            <v>45.42</v>
          </cell>
          <cell r="F649">
            <v>118.38</v>
          </cell>
        </row>
        <row r="650">
          <cell r="A650">
            <v>1402080</v>
          </cell>
          <cell r="B650" t="str">
            <v>Alvenaria de elevação de 1 tijolo maciço aparente</v>
          </cell>
          <cell r="C650" t="str">
            <v>m²</v>
          </cell>
          <cell r="D650">
            <v>165.32</v>
          </cell>
          <cell r="E650">
            <v>73.7</v>
          </cell>
          <cell r="F650">
            <v>239.02</v>
          </cell>
        </row>
        <row r="651">
          <cell r="A651">
            <v>1403020</v>
          </cell>
          <cell r="B651" t="str">
            <v>Alvenaria de elevação de 1/4 tijolo laminado</v>
          </cell>
          <cell r="C651" t="str">
            <v>m²</v>
          </cell>
          <cell r="D651">
            <v>50.95</v>
          </cell>
          <cell r="E651">
            <v>40.46</v>
          </cell>
          <cell r="F651">
            <v>91.41</v>
          </cell>
        </row>
        <row r="652">
          <cell r="A652">
            <v>1403040</v>
          </cell>
          <cell r="B652" t="str">
            <v>Alvenaria de elevação de 1/2 tijolo laminado</v>
          </cell>
          <cell r="C652" t="str">
            <v>m²</v>
          </cell>
          <cell r="D652">
            <v>96.15</v>
          </cell>
          <cell r="E652">
            <v>76.33</v>
          </cell>
          <cell r="F652">
            <v>172.48</v>
          </cell>
        </row>
        <row r="653">
          <cell r="A653">
            <v>1403060</v>
          </cell>
          <cell r="B653" t="str">
            <v>Alvenaria de elevação de 1 tijolo laminado</v>
          </cell>
          <cell r="C653" t="str">
            <v>m²</v>
          </cell>
          <cell r="D653">
            <v>199.78</v>
          </cell>
          <cell r="E653">
            <v>106.76</v>
          </cell>
          <cell r="F653">
            <v>306.54000000000002</v>
          </cell>
        </row>
        <row r="654">
          <cell r="A654">
            <v>1404200</v>
          </cell>
          <cell r="B654" t="str">
            <v>Alvenaria de bloco cerâmico de vedação, uso revestido, de 9 cm</v>
          </cell>
          <cell r="C654" t="str">
            <v>m²</v>
          </cell>
          <cell r="D654">
            <v>20.59</v>
          </cell>
          <cell r="E654">
            <v>20.54</v>
          </cell>
          <cell r="F654">
            <v>41.13</v>
          </cell>
        </row>
        <row r="655">
          <cell r="A655">
            <v>1404210</v>
          </cell>
          <cell r="B655" t="str">
            <v>Alvenaria de bloco cerâmico de vedação, uso revestido, de 14 cm</v>
          </cell>
          <cell r="C655" t="str">
            <v>m²</v>
          </cell>
          <cell r="D655">
            <v>24.84</v>
          </cell>
          <cell r="E655">
            <v>22.29</v>
          </cell>
          <cell r="F655">
            <v>47.13</v>
          </cell>
        </row>
        <row r="656">
          <cell r="A656">
            <v>1404220</v>
          </cell>
          <cell r="B656" t="str">
            <v>Alvenaria de bloco cerâmico de vedação, uso revestido, de 19 cm</v>
          </cell>
          <cell r="C656" t="str">
            <v>m²</v>
          </cell>
          <cell r="D656">
            <v>32.22</v>
          </cell>
          <cell r="E656">
            <v>23.92</v>
          </cell>
          <cell r="F656">
            <v>56.14</v>
          </cell>
        </row>
        <row r="657">
          <cell r="A657">
            <v>1405050</v>
          </cell>
          <cell r="B657" t="str">
            <v>Alvenaria de bloco cerâmico estrutural, uso revestido, de 14 cm</v>
          </cell>
          <cell r="C657" t="str">
            <v>m²</v>
          </cell>
          <cell r="D657">
            <v>25.86</v>
          </cell>
          <cell r="E657">
            <v>22.29</v>
          </cell>
          <cell r="F657">
            <v>48.15</v>
          </cell>
        </row>
        <row r="658">
          <cell r="A658">
            <v>1405060</v>
          </cell>
          <cell r="B658" t="str">
            <v>Alvenaria de bloco cerâmico estrutural, uso revestido, de 19 cm</v>
          </cell>
          <cell r="C658" t="str">
            <v>m²</v>
          </cell>
          <cell r="D658">
            <v>32.19</v>
          </cell>
          <cell r="E658">
            <v>23.92</v>
          </cell>
          <cell r="F658">
            <v>56.11</v>
          </cell>
        </row>
        <row r="659">
          <cell r="A659">
            <v>1410100</v>
          </cell>
          <cell r="B659" t="str">
            <v>Alvenaria de bloco de concreto de vedação, uso revestido, de 9 cm</v>
          </cell>
          <cell r="C659" t="str">
            <v>m²</v>
          </cell>
          <cell r="D659">
            <v>20.329999999999998</v>
          </cell>
          <cell r="E659">
            <v>20.54</v>
          </cell>
          <cell r="F659">
            <v>40.869999999999997</v>
          </cell>
        </row>
        <row r="660">
          <cell r="A660">
            <v>1410110</v>
          </cell>
          <cell r="B660" t="str">
            <v>Alvenaria de bloco de concreto de vedação, uso revestido, de 14 cm</v>
          </cell>
          <cell r="C660" t="str">
            <v>m²</v>
          </cell>
          <cell r="D660">
            <v>25.19</v>
          </cell>
          <cell r="E660">
            <v>22.29</v>
          </cell>
          <cell r="F660">
            <v>47.48</v>
          </cell>
        </row>
        <row r="661">
          <cell r="A661">
            <v>1410120</v>
          </cell>
          <cell r="B661" t="str">
            <v>Alvenaria de bloco de concreto de vedação, uso revestido, de 19 cm</v>
          </cell>
          <cell r="C661" t="str">
            <v>m²</v>
          </cell>
          <cell r="D661">
            <v>33.380000000000003</v>
          </cell>
          <cell r="E661">
            <v>22.8</v>
          </cell>
          <cell r="F661">
            <v>56.18</v>
          </cell>
        </row>
        <row r="662">
          <cell r="A662">
            <v>1410130</v>
          </cell>
          <cell r="B662" t="str">
            <v>Alvenaria de bloco de concreto de vedação, uso aparente, de 9 cm</v>
          </cell>
          <cell r="C662" t="str">
            <v>m²</v>
          </cell>
          <cell r="D662">
            <v>20.07</v>
          </cell>
          <cell r="E662">
            <v>26.44</v>
          </cell>
          <cell r="F662">
            <v>46.51</v>
          </cell>
        </row>
        <row r="663">
          <cell r="A663">
            <v>1410140</v>
          </cell>
          <cell r="B663" t="str">
            <v>Alvenaria de bloco de concreto de vedação, uso aparente, de 14 cm</v>
          </cell>
          <cell r="C663" t="str">
            <v>m²</v>
          </cell>
          <cell r="D663">
            <v>24.93</v>
          </cell>
          <cell r="E663">
            <v>29.44</v>
          </cell>
          <cell r="F663">
            <v>54.37</v>
          </cell>
        </row>
        <row r="664">
          <cell r="A664">
            <v>1410150</v>
          </cell>
          <cell r="B664" t="str">
            <v>Alvenaria de bloco de concreto de vedação, uso aparente, de 19 cm</v>
          </cell>
          <cell r="C664" t="str">
            <v>m²</v>
          </cell>
          <cell r="D664">
            <v>32.340000000000003</v>
          </cell>
          <cell r="E664">
            <v>31.5</v>
          </cell>
          <cell r="F664">
            <v>63.84</v>
          </cell>
        </row>
        <row r="665">
          <cell r="A665">
            <v>1411220</v>
          </cell>
          <cell r="B665" t="str">
            <v>Alvenaria de bloco de concreto estrutural, uso revestido, de 14 cm</v>
          </cell>
          <cell r="C665" t="str">
            <v>m²</v>
          </cell>
          <cell r="D665">
            <v>30.44</v>
          </cell>
          <cell r="E665">
            <v>25.11</v>
          </cell>
          <cell r="F665">
            <v>55.55</v>
          </cell>
        </row>
        <row r="666">
          <cell r="A666">
            <v>1411230</v>
          </cell>
          <cell r="B666" t="str">
            <v>Alvenaria de bloco de concreto estrutural, uso revestido, de 19 cm</v>
          </cell>
          <cell r="C666" t="str">
            <v>m²</v>
          </cell>
          <cell r="D666">
            <v>39.270000000000003</v>
          </cell>
          <cell r="E666">
            <v>25.74</v>
          </cell>
          <cell r="F666">
            <v>65.010000000000005</v>
          </cell>
        </row>
        <row r="667">
          <cell r="A667">
            <v>1411240</v>
          </cell>
          <cell r="B667" t="str">
            <v>Alvenaria de bloco de concreto estrutural, uso aparente, de 14 cm</v>
          </cell>
          <cell r="C667" t="str">
            <v>m²</v>
          </cell>
          <cell r="D667">
            <v>30.05</v>
          </cell>
          <cell r="E667">
            <v>33.24</v>
          </cell>
          <cell r="F667">
            <v>63.29</v>
          </cell>
        </row>
        <row r="668">
          <cell r="A668">
            <v>1411250</v>
          </cell>
          <cell r="B668" t="str">
            <v>Alvenaria de bloco de concreto estrutural, uso aparente, de 19 cm</v>
          </cell>
          <cell r="C668" t="str">
            <v>m²</v>
          </cell>
          <cell r="D668">
            <v>38.880000000000003</v>
          </cell>
          <cell r="E668">
            <v>35.42</v>
          </cell>
          <cell r="F668">
            <v>74.3</v>
          </cell>
        </row>
        <row r="669">
          <cell r="A669">
            <v>1411260</v>
          </cell>
          <cell r="B669" t="str">
            <v>Alvenaria de bloco de concreto estrutural, uso aparente, de 14 cm - classe A</v>
          </cell>
          <cell r="C669" t="str">
            <v>m²</v>
          </cell>
          <cell r="D669">
            <v>35.51</v>
          </cell>
          <cell r="E669">
            <v>33.24</v>
          </cell>
          <cell r="F669">
            <v>68.75</v>
          </cell>
        </row>
        <row r="670">
          <cell r="A670">
            <v>1411270</v>
          </cell>
          <cell r="B670" t="str">
            <v>Alvenaria de bloco de concreto estrutural, uso aparente, de 19 cm - classe A</v>
          </cell>
          <cell r="C670" t="str">
            <v>m²</v>
          </cell>
          <cell r="D670">
            <v>47.72</v>
          </cell>
          <cell r="E670">
            <v>35.42</v>
          </cell>
          <cell r="F670">
            <v>83.14</v>
          </cell>
        </row>
        <row r="671">
          <cell r="A671">
            <v>1415060</v>
          </cell>
          <cell r="B671" t="str">
            <v>Alvenaria em bloco de concreto celular autoclavado com espessura de 10cm, uso revestido - classe C25</v>
          </cell>
          <cell r="C671" t="str">
            <v>m²</v>
          </cell>
          <cell r="D671">
            <v>59.43</v>
          </cell>
          <cell r="E671">
            <v>9.74</v>
          </cell>
          <cell r="F671">
            <v>69.17</v>
          </cell>
        </row>
        <row r="672">
          <cell r="A672">
            <v>1415100</v>
          </cell>
          <cell r="B672" t="str">
            <v>Alvenaria em bloco de concreto celular autoclavado com espessura de 12,5cm, uso revestido - classe C25</v>
          </cell>
          <cell r="C672" t="str">
            <v>m²</v>
          </cell>
          <cell r="D672">
            <v>72.53</v>
          </cell>
          <cell r="E672">
            <v>10</v>
          </cell>
          <cell r="F672">
            <v>82.53</v>
          </cell>
        </row>
        <row r="673">
          <cell r="A673">
            <v>1415120</v>
          </cell>
          <cell r="B673" t="str">
            <v>Alvenaria em bloco de concreto celular autoclavado com espessura de 15cm, uso revestido - classe C25</v>
          </cell>
          <cell r="C673" t="str">
            <v>m²</v>
          </cell>
          <cell r="D673">
            <v>85.5</v>
          </cell>
          <cell r="E673">
            <v>10.119999999999999</v>
          </cell>
          <cell r="F673">
            <v>95.62</v>
          </cell>
        </row>
        <row r="674">
          <cell r="A674">
            <v>1415140</v>
          </cell>
          <cell r="B674" t="str">
            <v>Alvenaria em bloco de concreto celular autoclavado com espessura de 20cm, uso revestido - classe C25</v>
          </cell>
          <cell r="C674" t="str">
            <v>m²</v>
          </cell>
          <cell r="D674">
            <v>107.28</v>
          </cell>
          <cell r="E674">
            <v>10.5</v>
          </cell>
          <cell r="F674">
            <v>117.78</v>
          </cell>
        </row>
        <row r="675">
          <cell r="A675">
            <v>1420010</v>
          </cell>
          <cell r="B675" t="str">
            <v>Vergas, contravergas e pilaretes de concreto armado</v>
          </cell>
          <cell r="C675" t="str">
            <v>m³</v>
          </cell>
          <cell r="D675">
            <v>465.99</v>
          </cell>
          <cell r="E675">
            <v>526.13</v>
          </cell>
          <cell r="F675">
            <v>992.12</v>
          </cell>
        </row>
        <row r="676">
          <cell r="A676">
            <v>1420020</v>
          </cell>
          <cell r="B676" t="str">
            <v>Cimalha em concreto com pingadeira</v>
          </cell>
          <cell r="C676" t="str">
            <v>m</v>
          </cell>
          <cell r="D676">
            <v>2.0699999999999998</v>
          </cell>
          <cell r="E676">
            <v>4.7</v>
          </cell>
          <cell r="F676">
            <v>6.77</v>
          </cell>
        </row>
        <row r="677">
          <cell r="A677">
            <v>1425040</v>
          </cell>
          <cell r="B677" t="str">
            <v>Alvenaria em bloco de vidro com armação</v>
          </cell>
          <cell r="C677" t="str">
            <v>m²</v>
          </cell>
          <cell r="D677">
            <v>447.56</v>
          </cell>
          <cell r="E677">
            <v>114.7</v>
          </cell>
          <cell r="F677">
            <v>562.26</v>
          </cell>
        </row>
        <row r="678">
          <cell r="A678">
            <v>1428030</v>
          </cell>
          <cell r="B678" t="str">
            <v>Elemento vazado em concreto, tipo quadriculado - 39 x 39 x 10 cm</v>
          </cell>
          <cell r="C678" t="str">
            <v>m²</v>
          </cell>
          <cell r="D678">
            <v>78.17</v>
          </cell>
          <cell r="E678">
            <v>41.83</v>
          </cell>
          <cell r="F678">
            <v>120</v>
          </cell>
        </row>
        <row r="679">
          <cell r="A679">
            <v>1428060</v>
          </cell>
          <cell r="B679" t="str">
            <v>Elemento vazado em concreto, tipo veneziana - 39 x 10 x 10 cm</v>
          </cell>
          <cell r="C679" t="str">
            <v>m²</v>
          </cell>
          <cell r="D679">
            <v>119.18</v>
          </cell>
          <cell r="E679">
            <v>89.32</v>
          </cell>
          <cell r="F679">
            <v>208.5</v>
          </cell>
        </row>
        <row r="680">
          <cell r="A680">
            <v>1428100</v>
          </cell>
          <cell r="B680" t="str">
            <v>Elemento vazado em vidro tipo veneziana capelinha - 20 x 10 x 10 cm</v>
          </cell>
          <cell r="C680" t="str">
            <v>m²</v>
          </cell>
          <cell r="D680">
            <v>1056.0999999999999</v>
          </cell>
          <cell r="E680">
            <v>113.42</v>
          </cell>
          <cell r="F680">
            <v>1169.52</v>
          </cell>
        </row>
        <row r="681">
          <cell r="A681">
            <v>1428110</v>
          </cell>
          <cell r="B681" t="str">
            <v>Elemento vazado em concreto, tipo veneziana - 39 x 39 x 10 cm</v>
          </cell>
          <cell r="C681" t="str">
            <v>m²</v>
          </cell>
          <cell r="D681">
            <v>128.77000000000001</v>
          </cell>
          <cell r="E681">
            <v>41.83</v>
          </cell>
          <cell r="F681">
            <v>170.6</v>
          </cell>
        </row>
        <row r="682">
          <cell r="A682">
            <v>1428120</v>
          </cell>
          <cell r="B682" t="str">
            <v>Elemento vazado em vidro tipo veneziana - 20 x 10 x 10 cm</v>
          </cell>
          <cell r="C682" t="str">
            <v>m²</v>
          </cell>
          <cell r="D682">
            <v>947.1</v>
          </cell>
          <cell r="E682">
            <v>113.42</v>
          </cell>
          <cell r="F682">
            <v>1060.52</v>
          </cell>
        </row>
        <row r="683">
          <cell r="A683">
            <v>1428140</v>
          </cell>
          <cell r="B683" t="str">
            <v>Elemento vazado em vidro tipo veneziana - 20 x 20 x 6 cm</v>
          </cell>
          <cell r="C683" t="str">
            <v>m²</v>
          </cell>
          <cell r="D683">
            <v>552.12</v>
          </cell>
          <cell r="E683">
            <v>75.3</v>
          </cell>
          <cell r="F683">
            <v>627.41999999999996</v>
          </cell>
        </row>
        <row r="684">
          <cell r="A684">
            <v>1430010</v>
          </cell>
          <cell r="B684" t="str">
            <v>Divisória em placas de granito com espessura de 3 cm</v>
          </cell>
          <cell r="C684" t="str">
            <v>m²</v>
          </cell>
          <cell r="D684">
            <v>626.66</v>
          </cell>
          <cell r="E684">
            <v>48.87</v>
          </cell>
          <cell r="F684">
            <v>675.53</v>
          </cell>
        </row>
        <row r="685">
          <cell r="A685">
            <v>1430020</v>
          </cell>
          <cell r="B685" t="str">
            <v>Divisória em placas de granilite com espessura de 3 cm</v>
          </cell>
          <cell r="C685" t="str">
            <v>m²</v>
          </cell>
          <cell r="D685">
            <v>166.16</v>
          </cell>
          <cell r="E685">
            <v>0</v>
          </cell>
          <cell r="F685">
            <v>166.16</v>
          </cell>
        </row>
        <row r="686">
          <cell r="A686">
            <v>1430040</v>
          </cell>
          <cell r="B686" t="str">
            <v>Divisória em placas de ardósia com espessura de 2 cm</v>
          </cell>
          <cell r="C686" t="str">
            <v>m²</v>
          </cell>
          <cell r="D686">
            <v>215.19</v>
          </cell>
          <cell r="E686">
            <v>97.72</v>
          </cell>
          <cell r="F686">
            <v>312.91000000000003</v>
          </cell>
        </row>
        <row r="687">
          <cell r="A687">
            <v>1430070</v>
          </cell>
          <cell r="B687" t="str">
            <v>Divisória sanitária em painel laminado melamínico estrutural, perfis em alumínio, inclusive ferragem completa para vão de porta</v>
          </cell>
          <cell r="C687" t="str">
            <v>m²</v>
          </cell>
          <cell r="D687">
            <v>434.51</v>
          </cell>
          <cell r="E687">
            <v>0</v>
          </cell>
          <cell r="F687">
            <v>434.51</v>
          </cell>
        </row>
        <row r="688">
          <cell r="A688">
            <v>1430080</v>
          </cell>
          <cell r="B688" t="str">
            <v>Divisão para mictório em placas de mármore branco com 3 cm</v>
          </cell>
          <cell r="C688" t="str">
            <v>m²</v>
          </cell>
          <cell r="D688">
            <v>691.61</v>
          </cell>
          <cell r="E688">
            <v>48.87</v>
          </cell>
          <cell r="F688">
            <v>740.48</v>
          </cell>
        </row>
        <row r="689">
          <cell r="A689">
            <v>1430110</v>
          </cell>
          <cell r="B689" t="str">
            <v>Divisória cega tipo naval, acabamento em laminado fenólico melamínico, com 3,5 cm</v>
          </cell>
          <cell r="C689" t="str">
            <v>m²</v>
          </cell>
          <cell r="D689">
            <v>80.2</v>
          </cell>
          <cell r="E689">
            <v>0</v>
          </cell>
          <cell r="F689">
            <v>80.2</v>
          </cell>
        </row>
        <row r="690">
          <cell r="A690">
            <v>1430160</v>
          </cell>
          <cell r="B690" t="str">
            <v>Divisória em placas de gesso acartonado, resistência ao fogo 60 minutos, espessura 120/90mm - 1RF / 1RF LM</v>
          </cell>
          <cell r="C690" t="str">
            <v>m²</v>
          </cell>
          <cell r="D690">
            <v>139.66999999999999</v>
          </cell>
          <cell r="E690">
            <v>0</v>
          </cell>
          <cell r="F690">
            <v>139.66999999999999</v>
          </cell>
        </row>
        <row r="691">
          <cell r="A691">
            <v>1430190</v>
          </cell>
          <cell r="B691" t="str">
            <v>Divisória cega tipo naval com miolo mineral, acabamento em laminado melamínico, com 3,5 cm</v>
          </cell>
          <cell r="C691" t="str">
            <v>m²</v>
          </cell>
          <cell r="D691">
            <v>117.74</v>
          </cell>
          <cell r="E691">
            <v>0</v>
          </cell>
          <cell r="F691">
            <v>117.74</v>
          </cell>
        </row>
        <row r="692">
          <cell r="A692">
            <v>1430230</v>
          </cell>
          <cell r="B692" t="str">
            <v>Divisória painel/vidro/vidro tipo naval, acabamento em laminado fenólico melamínico, com 3,5 cm</v>
          </cell>
          <cell r="C692" t="str">
            <v>m²</v>
          </cell>
          <cell r="D692">
            <v>108.92</v>
          </cell>
          <cell r="E692">
            <v>0</v>
          </cell>
          <cell r="F692">
            <v>108.92</v>
          </cell>
        </row>
        <row r="693">
          <cell r="A693">
            <v>1430240</v>
          </cell>
          <cell r="B693" t="str">
            <v>Divisória em PVC com perfis de alumínio anodizado, espessura de 35 mm</v>
          </cell>
          <cell r="C693" t="str">
            <v>m²</v>
          </cell>
          <cell r="D693">
            <v>201.19</v>
          </cell>
          <cell r="E693">
            <v>0</v>
          </cell>
          <cell r="F693">
            <v>201.19</v>
          </cell>
        </row>
        <row r="694">
          <cell r="A694">
            <v>1430260</v>
          </cell>
          <cell r="B694" t="str">
            <v>Divisória em placas de gesso acartonado, resistência ao fogo 30 minutos, espessura 73/48mm - 1ST / 1ST</v>
          </cell>
          <cell r="C694" t="str">
            <v>m²</v>
          </cell>
          <cell r="D694">
            <v>90.74</v>
          </cell>
          <cell r="E694">
            <v>0</v>
          </cell>
          <cell r="F694">
            <v>90.74</v>
          </cell>
        </row>
        <row r="695">
          <cell r="A695">
            <v>1430270</v>
          </cell>
          <cell r="B695" t="str">
            <v>Divisória em placas de gesso acartonado, resistência ao fogo 30 minutos, espessura 73/48mm - 1ST / 1ST LM</v>
          </cell>
          <cell r="C695" t="str">
            <v>m²</v>
          </cell>
          <cell r="D695">
            <v>98.79</v>
          </cell>
          <cell r="E695">
            <v>0</v>
          </cell>
          <cell r="F695">
            <v>98.79</v>
          </cell>
        </row>
        <row r="696">
          <cell r="A696">
            <v>1430300</v>
          </cell>
          <cell r="B696" t="str">
            <v>Divisória em placas de gesso acartonado, resistência ao fogo 30 minutos, espessura 100/70mm - 1ST / 1ST LM</v>
          </cell>
          <cell r="C696" t="str">
            <v>m²</v>
          </cell>
          <cell r="D696">
            <v>107.37</v>
          </cell>
          <cell r="E696">
            <v>0</v>
          </cell>
          <cell r="F696">
            <v>107.37</v>
          </cell>
        </row>
        <row r="697">
          <cell r="A697">
            <v>1430310</v>
          </cell>
          <cell r="B697" t="str">
            <v>Divisória em placas de gesso acartonado, resistência ao fogo 30 minutos, espessura 100/70mm - 1ST / 1ST</v>
          </cell>
          <cell r="C697" t="str">
            <v>m²</v>
          </cell>
          <cell r="D697">
            <v>100.96</v>
          </cell>
          <cell r="E697">
            <v>0</v>
          </cell>
          <cell r="F697">
            <v>100.96</v>
          </cell>
        </row>
        <row r="698">
          <cell r="A698">
            <v>1430410</v>
          </cell>
          <cell r="B698" t="str">
            <v>Divisória em placas de gesso acartonado, resistência ao fogo 30 minutos, espessura 100/70mm - 1RU / 1RU</v>
          </cell>
          <cell r="C698" t="str">
            <v>m²</v>
          </cell>
          <cell r="D698">
            <v>155.15</v>
          </cell>
          <cell r="E698">
            <v>0</v>
          </cell>
          <cell r="F698">
            <v>155.15</v>
          </cell>
        </row>
        <row r="699">
          <cell r="A699">
            <v>1430440</v>
          </cell>
          <cell r="B699" t="str">
            <v>Divisória em placas duplas de gesso acartonado, resistência ao fogo 60 minutos, espessura 120/70mm - 2ST / 2ST LM</v>
          </cell>
          <cell r="C699" t="str">
            <v>m²</v>
          </cell>
          <cell r="D699">
            <v>200.42</v>
          </cell>
          <cell r="E699">
            <v>0</v>
          </cell>
          <cell r="F699">
            <v>200.42</v>
          </cell>
        </row>
        <row r="700">
          <cell r="A700">
            <v>1430841</v>
          </cell>
          <cell r="B700" t="str">
            <v>Divisória cega tipo piso/teto em laminado melamínico de baixa pressão, com coluna estrutural em alumínio extrudado</v>
          </cell>
          <cell r="C700" t="str">
            <v>m²</v>
          </cell>
          <cell r="D700">
            <v>489.97</v>
          </cell>
          <cell r="E700">
            <v>0</v>
          </cell>
          <cell r="F700">
            <v>489.97</v>
          </cell>
        </row>
        <row r="701">
          <cell r="A701">
            <v>1430842</v>
          </cell>
          <cell r="B701" t="str">
            <v>Divisória tipo piso/teto em vidro temperado simples, com coluna estrutural em alumínio extrudado</v>
          </cell>
          <cell r="C701" t="str">
            <v>m²</v>
          </cell>
          <cell r="D701">
            <v>708.99</v>
          </cell>
          <cell r="E701">
            <v>0</v>
          </cell>
          <cell r="F701">
            <v>708.99</v>
          </cell>
        </row>
        <row r="702">
          <cell r="A702">
            <v>1430843</v>
          </cell>
          <cell r="B702" t="str">
            <v>Divisória tipo piso/teto em vidro temperado duplo e micro persianas, com coluna estrutural em alumínio extrudado</v>
          </cell>
          <cell r="C702" t="str">
            <v>m²</v>
          </cell>
          <cell r="D702">
            <v>1059.47</v>
          </cell>
          <cell r="E702">
            <v>0</v>
          </cell>
          <cell r="F702">
            <v>1059.47</v>
          </cell>
        </row>
        <row r="703">
          <cell r="A703">
            <v>1430844</v>
          </cell>
          <cell r="B703" t="str">
            <v>Porta cega simples com bandeira cega em laminado melamínico de baixa pressão para divisórias modulares, com batentes em alumínio extrudado</v>
          </cell>
          <cell r="C703" t="str">
            <v>un</v>
          </cell>
          <cell r="D703">
            <v>1943.76</v>
          </cell>
          <cell r="E703">
            <v>0</v>
          </cell>
          <cell r="F703">
            <v>1943.76</v>
          </cell>
        </row>
        <row r="704">
          <cell r="A704">
            <v>1430860</v>
          </cell>
          <cell r="B704" t="str">
            <v>Divisória em placas de granilite com espessura de 4 cm</v>
          </cell>
          <cell r="C704" t="str">
            <v>m²</v>
          </cell>
          <cell r="D704">
            <v>195.34</v>
          </cell>
          <cell r="E704">
            <v>45.33</v>
          </cell>
          <cell r="F704">
            <v>240.67</v>
          </cell>
        </row>
        <row r="705">
          <cell r="A705">
            <v>1430870</v>
          </cell>
          <cell r="B705" t="str">
            <v>Divisória em placas duplas de gesso acartonado, resistência ao fogo 120 minutos, espessura 130/70mm - 2RF / 2RF</v>
          </cell>
          <cell r="C705" t="str">
            <v>m²</v>
          </cell>
          <cell r="D705">
            <v>193.21</v>
          </cell>
          <cell r="E705">
            <v>0</v>
          </cell>
          <cell r="F705">
            <v>193.21</v>
          </cell>
        </row>
        <row r="706">
          <cell r="A706">
            <v>1430880</v>
          </cell>
          <cell r="B706" t="str">
            <v>Divisória em placas duplas de gesso acartonado, resistência ao fogo 60 minutos, espessura 120/70mm - 2ST / 2RU</v>
          </cell>
          <cell r="C706" t="str">
            <v>m²</v>
          </cell>
          <cell r="D706">
            <v>163.21</v>
          </cell>
          <cell r="E706">
            <v>0</v>
          </cell>
          <cell r="F706">
            <v>163.21</v>
          </cell>
        </row>
        <row r="707">
          <cell r="A707">
            <v>1430890</v>
          </cell>
          <cell r="B707" t="str">
            <v>Divisória em placas duplas de gesso acartonado, resistência ao fogo 60 minutos, espessura 120/70mm - 2RU / 2RU</v>
          </cell>
          <cell r="C707" t="str">
            <v>m²</v>
          </cell>
          <cell r="D707">
            <v>178.56</v>
          </cell>
          <cell r="E707">
            <v>0</v>
          </cell>
          <cell r="F707">
            <v>178.56</v>
          </cell>
        </row>
        <row r="708">
          <cell r="A708">
            <v>1430900</v>
          </cell>
          <cell r="B708" t="str">
            <v>Divisória em placas duplas de gesso acartonado, resistência ao fogo 60 minutos, espessura 98/48mm - 2ST / 2ST LM</v>
          </cell>
          <cell r="C708" t="str">
            <v>m²</v>
          </cell>
          <cell r="D708">
            <v>176.86</v>
          </cell>
          <cell r="E708">
            <v>0</v>
          </cell>
          <cell r="F708">
            <v>176.86</v>
          </cell>
        </row>
        <row r="709">
          <cell r="A709">
            <v>1430910</v>
          </cell>
          <cell r="B709" t="str">
            <v>Divisória em placas duplas de gesso acartonado, resistência ao fogo 60 minutos, espessura 98/48mm - 2RU / 2RU LM</v>
          </cell>
          <cell r="C709" t="str">
            <v>m²</v>
          </cell>
          <cell r="D709">
            <v>190.28</v>
          </cell>
          <cell r="E709">
            <v>0</v>
          </cell>
          <cell r="F709">
            <v>190.28</v>
          </cell>
        </row>
        <row r="710">
          <cell r="A710">
            <v>1430920</v>
          </cell>
          <cell r="B710" t="str">
            <v>Divisória em placas duplas de gesso acartonado, resistência ao fogo 60 minutos, espessura 98/48mm - 2ST / 2RU LM</v>
          </cell>
          <cell r="C710" t="str">
            <v>m²</v>
          </cell>
          <cell r="D710">
            <v>149.38</v>
          </cell>
          <cell r="E710">
            <v>0</v>
          </cell>
          <cell r="F710">
            <v>149.38</v>
          </cell>
        </row>
        <row r="711">
          <cell r="A711">
            <v>1431030</v>
          </cell>
          <cell r="B711" t="str">
            <v>Fechamento em placa cimentícia, com espessura de 12 mm</v>
          </cell>
          <cell r="C711" t="str">
            <v>m²</v>
          </cell>
          <cell r="D711">
            <v>49.1</v>
          </cell>
          <cell r="E711">
            <v>80.650000000000006</v>
          </cell>
          <cell r="F711">
            <v>129.75</v>
          </cell>
        </row>
        <row r="712">
          <cell r="A712">
            <v>1440040</v>
          </cell>
          <cell r="B712" t="str">
            <v>Recolocação de divisórias em chapas com montantes metálicos</v>
          </cell>
          <cell r="C712" t="str">
            <v>m²</v>
          </cell>
          <cell r="D712">
            <v>0</v>
          </cell>
          <cell r="E712">
            <v>27.26</v>
          </cell>
          <cell r="F712">
            <v>27.26</v>
          </cell>
        </row>
        <row r="713">
          <cell r="A713">
            <v>1440060</v>
          </cell>
          <cell r="B713" t="str">
            <v>Tela galvanizada para fixação de alvenaria com dimensão de 6x50cm</v>
          </cell>
          <cell r="C713" t="str">
            <v>un</v>
          </cell>
          <cell r="D713">
            <v>0.88</v>
          </cell>
          <cell r="E713">
            <v>3.84</v>
          </cell>
          <cell r="F713">
            <v>4.72</v>
          </cell>
        </row>
        <row r="714">
          <cell r="A714">
            <v>1440070</v>
          </cell>
          <cell r="B714" t="str">
            <v>Tela galvanizada para fixação de alvenaria com dimensão de 7,5x50cm</v>
          </cell>
          <cell r="C714" t="str">
            <v>un</v>
          </cell>
          <cell r="D714">
            <v>1.07</v>
          </cell>
          <cell r="E714">
            <v>3.84</v>
          </cell>
          <cell r="F714">
            <v>4.91</v>
          </cell>
        </row>
        <row r="715">
          <cell r="A715">
            <v>1440080</v>
          </cell>
          <cell r="B715" t="str">
            <v>Tela galvanizada para fixação de alvenaria com dimensão de 10,5x50cm</v>
          </cell>
          <cell r="C715" t="str">
            <v>un</v>
          </cell>
          <cell r="D715">
            <v>1.26</v>
          </cell>
          <cell r="E715">
            <v>3.84</v>
          </cell>
          <cell r="F715">
            <v>5.0999999999999996</v>
          </cell>
        </row>
        <row r="716">
          <cell r="A716">
            <v>1440090</v>
          </cell>
          <cell r="B716" t="str">
            <v>Tela galvanizada para fixação de alvenaria com dimensão de 12x50cm</v>
          </cell>
          <cell r="C716" t="str">
            <v>un</v>
          </cell>
          <cell r="D716">
            <v>1.35</v>
          </cell>
          <cell r="E716">
            <v>3.84</v>
          </cell>
          <cell r="F716">
            <v>5.19</v>
          </cell>
        </row>
        <row r="717">
          <cell r="A717">
            <v>1440100</v>
          </cell>
          <cell r="B717" t="str">
            <v>Tela galvanizada para fixação de alvenaria com dimensão de 17x50cm</v>
          </cell>
          <cell r="C717" t="str">
            <v>un</v>
          </cell>
          <cell r="D717">
            <v>1.81</v>
          </cell>
          <cell r="E717">
            <v>3.84</v>
          </cell>
          <cell r="F717">
            <v>5.65</v>
          </cell>
        </row>
        <row r="718">
          <cell r="A718">
            <v>1501010</v>
          </cell>
          <cell r="B718" t="str">
            <v>Estrutura de madeira tesourada para telha de barro - vãos até 7,00 m</v>
          </cell>
          <cell r="C718" t="str">
            <v>m²</v>
          </cell>
          <cell r="D718">
            <v>48.24</v>
          </cell>
          <cell r="E718">
            <v>34.07</v>
          </cell>
          <cell r="F718">
            <v>82.31</v>
          </cell>
        </row>
        <row r="719">
          <cell r="A719">
            <v>1501020</v>
          </cell>
          <cell r="B719" t="str">
            <v>Estrutura de madeira tesourada para telha de barro - vãos de 7,01 a 10,00 m</v>
          </cell>
          <cell r="C719" t="str">
            <v>m²</v>
          </cell>
          <cell r="D719">
            <v>51.73</v>
          </cell>
          <cell r="E719">
            <v>35.44</v>
          </cell>
          <cell r="F719">
            <v>87.17</v>
          </cell>
        </row>
        <row r="720">
          <cell r="A720">
            <v>1501030</v>
          </cell>
          <cell r="B720" t="str">
            <v>Estrutura de madeira tesourada para telha de barro - vãos de 10,01 a 13,00 m</v>
          </cell>
          <cell r="C720" t="str">
            <v>m²</v>
          </cell>
          <cell r="D720">
            <v>55.23</v>
          </cell>
          <cell r="E720">
            <v>36.799999999999997</v>
          </cell>
          <cell r="F720">
            <v>92.03</v>
          </cell>
        </row>
        <row r="721">
          <cell r="A721">
            <v>1501040</v>
          </cell>
          <cell r="B721" t="str">
            <v>Estrutura de madeira tesourada para telha de barro - vãos de 13,01 a 18,00 m</v>
          </cell>
          <cell r="C721" t="str">
            <v>m²</v>
          </cell>
          <cell r="D721">
            <v>60.58</v>
          </cell>
          <cell r="E721">
            <v>39.53</v>
          </cell>
          <cell r="F721">
            <v>100.11</v>
          </cell>
        </row>
        <row r="722">
          <cell r="A722">
            <v>1501110</v>
          </cell>
          <cell r="B722" t="str">
            <v>Estrutura de madeira tesourada para telha perfil ondulado - vãos até 7,00 m</v>
          </cell>
          <cell r="C722" t="str">
            <v>m²</v>
          </cell>
          <cell r="D722">
            <v>33.24</v>
          </cell>
          <cell r="E722">
            <v>25.9</v>
          </cell>
          <cell r="F722">
            <v>59.14</v>
          </cell>
        </row>
        <row r="723">
          <cell r="A723">
            <v>1501120</v>
          </cell>
          <cell r="B723" t="str">
            <v>Estrutura de madeira tesourada para telha perfil ondulado - vãos 7,01 a 10,00 m</v>
          </cell>
          <cell r="C723" t="str">
            <v>m²</v>
          </cell>
          <cell r="D723">
            <v>36.729999999999997</v>
          </cell>
          <cell r="E723">
            <v>27.26</v>
          </cell>
          <cell r="F723">
            <v>63.99</v>
          </cell>
        </row>
        <row r="724">
          <cell r="A724">
            <v>1501130</v>
          </cell>
          <cell r="B724" t="str">
            <v>Estrutura de madeira tesourada para telha perfil ondulado - vãos 10,01 a 13,00 m</v>
          </cell>
          <cell r="C724" t="str">
            <v>m²</v>
          </cell>
          <cell r="D724">
            <v>40.24</v>
          </cell>
          <cell r="E724">
            <v>28.62</v>
          </cell>
          <cell r="F724">
            <v>68.86</v>
          </cell>
        </row>
        <row r="725">
          <cell r="A725">
            <v>1501140</v>
          </cell>
          <cell r="B725" t="str">
            <v>Estrutura de madeira tesourada para telha perfil ondulado - vãos 13,01 a 18,00 m</v>
          </cell>
          <cell r="C725" t="str">
            <v>m²</v>
          </cell>
          <cell r="D725">
            <v>43.92</v>
          </cell>
          <cell r="E725">
            <v>31.36</v>
          </cell>
          <cell r="F725">
            <v>75.28</v>
          </cell>
        </row>
        <row r="726">
          <cell r="A726">
            <v>1501210</v>
          </cell>
          <cell r="B726" t="str">
            <v>Estrutura pontaletada para telhas de barro</v>
          </cell>
          <cell r="C726" t="str">
            <v>m²</v>
          </cell>
          <cell r="D726">
            <v>36.03</v>
          </cell>
          <cell r="E726">
            <v>32.71</v>
          </cell>
          <cell r="F726">
            <v>68.739999999999995</v>
          </cell>
        </row>
        <row r="727">
          <cell r="A727">
            <v>1501220</v>
          </cell>
          <cell r="B727" t="str">
            <v>Estrutura pontaletada para telhas onduladas</v>
          </cell>
          <cell r="C727" t="str">
            <v>m²</v>
          </cell>
          <cell r="D727">
            <v>27.11</v>
          </cell>
          <cell r="E727">
            <v>24.54</v>
          </cell>
          <cell r="F727">
            <v>51.65</v>
          </cell>
        </row>
        <row r="728">
          <cell r="A728">
            <v>1501310</v>
          </cell>
          <cell r="B728" t="str">
            <v>Estrutura em terças para telhas de barro</v>
          </cell>
          <cell r="C728" t="str">
            <v>m²</v>
          </cell>
          <cell r="D728">
            <v>33.409999999999997</v>
          </cell>
          <cell r="E728">
            <v>17.72</v>
          </cell>
          <cell r="F728">
            <v>51.13</v>
          </cell>
        </row>
        <row r="729">
          <cell r="A729">
            <v>1501320</v>
          </cell>
          <cell r="B729" t="str">
            <v>Estrutura em terças para telhas perfil e material qualquer, exceto barro</v>
          </cell>
          <cell r="C729" t="str">
            <v>m²</v>
          </cell>
          <cell r="D729">
            <v>10.199999999999999</v>
          </cell>
          <cell r="E729">
            <v>3.48</v>
          </cell>
          <cell r="F729">
            <v>13.68</v>
          </cell>
        </row>
        <row r="730">
          <cell r="A730">
            <v>1501330</v>
          </cell>
          <cell r="B730" t="str">
            <v>Estrutura em terças para telhas perfil trapezoidal</v>
          </cell>
          <cell r="C730" t="str">
            <v>m²</v>
          </cell>
          <cell r="D730">
            <v>6.39</v>
          </cell>
          <cell r="E730">
            <v>3.48</v>
          </cell>
          <cell r="F730">
            <v>9.8699999999999992</v>
          </cell>
        </row>
        <row r="731">
          <cell r="A731">
            <v>1503030</v>
          </cell>
          <cell r="B731" t="str">
            <v>Fornecimento e montagem de estrutura em aço ASTM-A36, sem pintura</v>
          </cell>
          <cell r="C731" t="str">
            <v>kg</v>
          </cell>
          <cell r="D731">
            <v>13.53</v>
          </cell>
          <cell r="E731">
            <v>0</v>
          </cell>
          <cell r="F731">
            <v>13.53</v>
          </cell>
        </row>
        <row r="732">
          <cell r="A732">
            <v>1503090</v>
          </cell>
          <cell r="B732" t="str">
            <v>Montagem de estrutura metálica em aço, sem pintura</v>
          </cell>
          <cell r="C732" t="str">
            <v>kg</v>
          </cell>
          <cell r="D732">
            <v>0</v>
          </cell>
          <cell r="E732">
            <v>3.59</v>
          </cell>
          <cell r="F732">
            <v>3.59</v>
          </cell>
        </row>
        <row r="733">
          <cell r="A733">
            <v>1503110</v>
          </cell>
          <cell r="B733" t="str">
            <v>Fornecimento e montagem de estrutura em aço patinável, sem pintura</v>
          </cell>
          <cell r="C733" t="str">
            <v>kg</v>
          </cell>
          <cell r="D733">
            <v>17.86</v>
          </cell>
          <cell r="E733">
            <v>0</v>
          </cell>
          <cell r="F733">
            <v>17.86</v>
          </cell>
        </row>
        <row r="734">
          <cell r="A734">
            <v>1503131</v>
          </cell>
          <cell r="B734" t="str">
            <v>Fornecimento e montagem de estrutura em aço ASTM-A572 Grau 50, sem pintura</v>
          </cell>
          <cell r="C734" t="str">
            <v>kg</v>
          </cell>
          <cell r="D734">
            <v>17.829999999999998</v>
          </cell>
          <cell r="E734">
            <v>0</v>
          </cell>
          <cell r="F734">
            <v>17.829999999999998</v>
          </cell>
        </row>
        <row r="735">
          <cell r="A735">
            <v>1503140</v>
          </cell>
          <cell r="B735" t="str">
            <v>Fornecimento e montagem de estrutura tubular em aço ASTM-A572 Grau 50, sem pintura</v>
          </cell>
          <cell r="C735" t="str">
            <v>kg</v>
          </cell>
          <cell r="D735">
            <v>17.95</v>
          </cell>
          <cell r="E735">
            <v>0</v>
          </cell>
          <cell r="F735">
            <v>17.95</v>
          </cell>
        </row>
        <row r="736">
          <cell r="A736">
            <v>1505290</v>
          </cell>
          <cell r="B736" t="str">
            <v>Placas, vigas e pilares em concreto armado pré-moldado - fck= 40 MPa</v>
          </cell>
          <cell r="C736" t="str">
            <v>m³</v>
          </cell>
          <cell r="D736">
            <v>1447.67</v>
          </cell>
          <cell r="E736">
            <v>464.81</v>
          </cell>
          <cell r="F736">
            <v>1912.48</v>
          </cell>
        </row>
        <row r="737">
          <cell r="A737">
            <v>1505300</v>
          </cell>
          <cell r="B737" t="str">
            <v>Mobiliário em concreto armado, pré-moldado - fck= 40 MPa</v>
          </cell>
          <cell r="C737" t="str">
            <v>m³</v>
          </cell>
          <cell r="D737">
            <v>1434.21</v>
          </cell>
          <cell r="E737">
            <v>520.4</v>
          </cell>
          <cell r="F737">
            <v>1954.61</v>
          </cell>
        </row>
        <row r="738">
          <cell r="A738">
            <v>1505520</v>
          </cell>
          <cell r="B738" t="str">
            <v>Placas, vigas e pilares em concreto armado, pré-moldado - fck= 35 MPa</v>
          </cell>
          <cell r="C738" t="str">
            <v>m³</v>
          </cell>
          <cell r="D738">
            <v>1284.6500000000001</v>
          </cell>
          <cell r="E738">
            <v>438.64</v>
          </cell>
          <cell r="F738">
            <v>1723.29</v>
          </cell>
        </row>
        <row r="739">
          <cell r="A739">
            <v>1505530</v>
          </cell>
          <cell r="B739" t="str">
            <v>Placas, vigas e pilares em concreto armado, pré-moldado - fck= 25 MPa</v>
          </cell>
          <cell r="C739" t="str">
            <v>m³</v>
          </cell>
          <cell r="D739">
            <v>1140.07</v>
          </cell>
          <cell r="E739">
            <v>433.44</v>
          </cell>
          <cell r="F739">
            <v>1573.51</v>
          </cell>
        </row>
        <row r="740">
          <cell r="A740">
            <v>1505540</v>
          </cell>
          <cell r="B740" t="str">
            <v>Mobiliário em concreto armado, pré-moldado - fck= 25 MPa</v>
          </cell>
          <cell r="C740" t="str">
            <v>m³</v>
          </cell>
          <cell r="D740">
            <v>1259.4000000000001</v>
          </cell>
          <cell r="E740">
            <v>469.83</v>
          </cell>
          <cell r="F740">
            <v>1729.23</v>
          </cell>
        </row>
        <row r="741">
          <cell r="A741">
            <v>1520020</v>
          </cell>
          <cell r="B741" t="str">
            <v>Fornecimento de peças diversas para estrutura em madeira</v>
          </cell>
          <cell r="C741" t="str">
            <v>m³</v>
          </cell>
          <cell r="D741">
            <v>1670.52</v>
          </cell>
          <cell r="E741">
            <v>817.8</v>
          </cell>
          <cell r="F741">
            <v>2488.3200000000002</v>
          </cell>
        </row>
        <row r="742">
          <cell r="A742">
            <v>1520040</v>
          </cell>
          <cell r="B742" t="str">
            <v>Recolocação de peças lineares em madeira com seção até 60 cm²</v>
          </cell>
          <cell r="C742" t="str">
            <v>m</v>
          </cell>
          <cell r="D742">
            <v>0.05</v>
          </cell>
          <cell r="E742">
            <v>3.81</v>
          </cell>
          <cell r="F742">
            <v>3.86</v>
          </cell>
        </row>
        <row r="743">
          <cell r="A743">
            <v>1520060</v>
          </cell>
          <cell r="B743" t="str">
            <v>Recolocação de peças lineares em madeira com seção superior a 60 cm²</v>
          </cell>
          <cell r="C743" t="str">
            <v>m</v>
          </cell>
          <cell r="D743">
            <v>0.13</v>
          </cell>
          <cell r="E743">
            <v>10.09</v>
          </cell>
          <cell r="F743">
            <v>10.220000000000001</v>
          </cell>
        </row>
        <row r="744">
          <cell r="A744">
            <v>1602010</v>
          </cell>
          <cell r="B744" t="str">
            <v>Telha de barro tipo italiana</v>
          </cell>
          <cell r="C744" t="str">
            <v>m²</v>
          </cell>
          <cell r="D744">
            <v>19.84</v>
          </cell>
          <cell r="E744">
            <v>19.78</v>
          </cell>
          <cell r="F744">
            <v>39.619999999999997</v>
          </cell>
        </row>
        <row r="745">
          <cell r="A745">
            <v>1602020</v>
          </cell>
          <cell r="B745" t="str">
            <v>Telha de barro tipo francesa</v>
          </cell>
          <cell r="C745" t="str">
            <v>m²</v>
          </cell>
          <cell r="D745">
            <v>29.6</v>
          </cell>
          <cell r="E745">
            <v>19.78</v>
          </cell>
          <cell r="F745">
            <v>49.38</v>
          </cell>
        </row>
        <row r="746">
          <cell r="A746">
            <v>1602030</v>
          </cell>
          <cell r="B746" t="str">
            <v>Telha de barro tipo romana</v>
          </cell>
          <cell r="C746" t="str">
            <v>m²</v>
          </cell>
          <cell r="D746">
            <v>18.239999999999998</v>
          </cell>
          <cell r="E746">
            <v>19.78</v>
          </cell>
          <cell r="F746">
            <v>38.020000000000003</v>
          </cell>
        </row>
        <row r="747">
          <cell r="A747">
            <v>1602060</v>
          </cell>
          <cell r="B747" t="str">
            <v>Telha de barro tipo plan</v>
          </cell>
          <cell r="C747" t="str">
            <v>m²</v>
          </cell>
          <cell r="D747">
            <v>42.12</v>
          </cell>
          <cell r="E747">
            <v>29.67</v>
          </cell>
          <cell r="F747">
            <v>71.790000000000006</v>
          </cell>
        </row>
        <row r="748">
          <cell r="A748">
            <v>1602120</v>
          </cell>
          <cell r="B748" t="str">
            <v>Emboçamento de beiral em telhas de barro</v>
          </cell>
          <cell r="C748" t="str">
            <v>m</v>
          </cell>
          <cell r="D748">
            <v>0.49</v>
          </cell>
          <cell r="E748">
            <v>8.98</v>
          </cell>
          <cell r="F748">
            <v>9.4700000000000006</v>
          </cell>
        </row>
        <row r="749">
          <cell r="A749">
            <v>1602230</v>
          </cell>
          <cell r="B749" t="str">
            <v>Cumeeira de barro emboçado tipos: plan, romana, italiana, francesa e paulistinha</v>
          </cell>
          <cell r="C749" t="str">
            <v>m</v>
          </cell>
          <cell r="D749">
            <v>6.81</v>
          </cell>
          <cell r="E749">
            <v>10.91</v>
          </cell>
          <cell r="F749">
            <v>17.72</v>
          </cell>
        </row>
        <row r="750">
          <cell r="A750">
            <v>1602270</v>
          </cell>
          <cell r="B750" t="str">
            <v>Espigão de barro emboçado</v>
          </cell>
          <cell r="C750" t="str">
            <v>m</v>
          </cell>
          <cell r="D750">
            <v>10.49</v>
          </cell>
          <cell r="E750">
            <v>10.91</v>
          </cell>
          <cell r="F750">
            <v>21.4</v>
          </cell>
        </row>
        <row r="751">
          <cell r="A751">
            <v>1603010</v>
          </cell>
          <cell r="B751" t="str">
            <v>Telhamento em cimento reforçado com fio sintético CRFS - perfil ondulado de 6 mm</v>
          </cell>
          <cell r="C751" t="str">
            <v>m²</v>
          </cell>
          <cell r="D751">
            <v>22.48</v>
          </cell>
          <cell r="E751">
            <v>10.91</v>
          </cell>
          <cell r="F751">
            <v>33.39</v>
          </cell>
        </row>
        <row r="752">
          <cell r="A752">
            <v>1603020</v>
          </cell>
          <cell r="B752" t="str">
            <v>Telhamento em cimento reforçado com fio sintético CRFS - perfil ondulado de 8 mm</v>
          </cell>
          <cell r="C752" t="str">
            <v>m²</v>
          </cell>
          <cell r="D752">
            <v>29.9</v>
          </cell>
          <cell r="E752">
            <v>10.91</v>
          </cell>
          <cell r="F752">
            <v>40.81</v>
          </cell>
        </row>
        <row r="753">
          <cell r="A753">
            <v>1603030</v>
          </cell>
          <cell r="B753" t="str">
            <v>Telhamento em cimento reforçado com fio sintético CRFS - perfil trapezoidal de 44 cm</v>
          </cell>
          <cell r="C753" t="str">
            <v>m²</v>
          </cell>
          <cell r="D753">
            <v>65.5</v>
          </cell>
          <cell r="E753">
            <v>10.91</v>
          </cell>
          <cell r="F753">
            <v>76.41</v>
          </cell>
        </row>
        <row r="754">
          <cell r="A754">
            <v>1603040</v>
          </cell>
          <cell r="B754" t="str">
            <v>Telhamento em cimento reforçado com fio sintético CRFS - perfil modulado</v>
          </cell>
          <cell r="C754" t="str">
            <v>m²</v>
          </cell>
          <cell r="D754">
            <v>67.45</v>
          </cell>
          <cell r="E754">
            <v>10.91</v>
          </cell>
          <cell r="F754">
            <v>78.36</v>
          </cell>
        </row>
        <row r="755">
          <cell r="A755">
            <v>1603300</v>
          </cell>
          <cell r="B755" t="str">
            <v>Cumeeira normal em cimento reforçado com fio sintético CRFS - perfil ondulado</v>
          </cell>
          <cell r="C755" t="str">
            <v>m</v>
          </cell>
          <cell r="D755">
            <v>37.04</v>
          </cell>
          <cell r="E755">
            <v>5.45</v>
          </cell>
          <cell r="F755">
            <v>42.49</v>
          </cell>
        </row>
        <row r="756">
          <cell r="A756">
            <v>1603310</v>
          </cell>
          <cell r="B756" t="str">
            <v>Cumeeira universal em cimento reforçado com fio sintético CRFS - perfil ondulado</v>
          </cell>
          <cell r="C756" t="str">
            <v>m</v>
          </cell>
          <cell r="D756">
            <v>32.32</v>
          </cell>
          <cell r="E756">
            <v>5.45</v>
          </cell>
          <cell r="F756">
            <v>37.770000000000003</v>
          </cell>
        </row>
        <row r="757">
          <cell r="A757">
            <v>1603320</v>
          </cell>
          <cell r="B757" t="str">
            <v>Cumeeira normal em cimento reforçado com fio sintético CRFS - perfil trapezoidal 44 cm</v>
          </cell>
          <cell r="C757" t="str">
            <v>m</v>
          </cell>
          <cell r="D757">
            <v>47.03</v>
          </cell>
          <cell r="E757">
            <v>5.45</v>
          </cell>
          <cell r="F757">
            <v>52.48</v>
          </cell>
        </row>
        <row r="758">
          <cell r="A758">
            <v>1603330</v>
          </cell>
          <cell r="B758" t="str">
            <v>Cumeeira normal em cimento reforçado com fio sintético CRFS - perfil modulado</v>
          </cell>
          <cell r="C758" t="str">
            <v>m</v>
          </cell>
          <cell r="D758">
            <v>68.150000000000006</v>
          </cell>
          <cell r="E758">
            <v>5.45</v>
          </cell>
          <cell r="F758">
            <v>73.599999999999994</v>
          </cell>
        </row>
        <row r="759">
          <cell r="A759">
            <v>1603360</v>
          </cell>
          <cell r="B759" t="str">
            <v>Espigão em cimento reforçado com fio sintético CRFS - perfil ondulado</v>
          </cell>
          <cell r="C759" t="str">
            <v>m</v>
          </cell>
          <cell r="D759">
            <v>23.6</v>
          </cell>
          <cell r="E759">
            <v>5.45</v>
          </cell>
          <cell r="F759">
            <v>29.05</v>
          </cell>
        </row>
        <row r="760">
          <cell r="A760">
            <v>1603370</v>
          </cell>
          <cell r="B760" t="str">
            <v>Espigão em cimento reforçado com fio sintético CRFS - perfil modulado</v>
          </cell>
          <cell r="C760" t="str">
            <v>m</v>
          </cell>
          <cell r="D760">
            <v>38.43</v>
          </cell>
          <cell r="E760">
            <v>5.45</v>
          </cell>
          <cell r="F760">
            <v>43.88</v>
          </cell>
        </row>
        <row r="761">
          <cell r="A761">
            <v>1603400</v>
          </cell>
          <cell r="B761" t="str">
            <v>Rufo em cimento reforçado com fio sintético CRFS - perfil ondulado</v>
          </cell>
          <cell r="C761" t="str">
            <v>m</v>
          </cell>
          <cell r="D761">
            <v>26.52</v>
          </cell>
          <cell r="E761">
            <v>5.45</v>
          </cell>
          <cell r="F761">
            <v>31.97</v>
          </cell>
        </row>
        <row r="762">
          <cell r="A762">
            <v>1610020</v>
          </cell>
          <cell r="B762" t="str">
            <v>Telha em fibra vegetal, perfil ondulado com espessura de 3 mm</v>
          </cell>
          <cell r="C762" t="str">
            <v>m²</v>
          </cell>
          <cell r="D762">
            <v>38.4</v>
          </cell>
          <cell r="E762">
            <v>17.72</v>
          </cell>
          <cell r="F762">
            <v>56.12</v>
          </cell>
        </row>
        <row r="763">
          <cell r="A763">
            <v>1610100</v>
          </cell>
          <cell r="B763" t="str">
            <v>Cumeeira em fibra vegetal, lisa com espessura de 3 mm</v>
          </cell>
          <cell r="C763" t="str">
            <v>m</v>
          </cell>
          <cell r="D763">
            <v>65.36</v>
          </cell>
          <cell r="E763">
            <v>5.99</v>
          </cell>
          <cell r="F763">
            <v>71.349999999999994</v>
          </cell>
        </row>
        <row r="764">
          <cell r="A764">
            <v>1612020</v>
          </cell>
          <cell r="B764" t="str">
            <v>Telhamento em chapa de aço pré-pintada com epóxi e poliéster, perfil ondulado, com espessura de 0,50 mm</v>
          </cell>
          <cell r="C764" t="str">
            <v>m²</v>
          </cell>
          <cell r="D764">
            <v>55.47</v>
          </cell>
          <cell r="E764">
            <v>10.91</v>
          </cell>
          <cell r="F764">
            <v>66.38</v>
          </cell>
        </row>
        <row r="765">
          <cell r="A765">
            <v>1612040</v>
          </cell>
          <cell r="B765" t="str">
            <v>Telhamento em chapa de aço pré-pintada com epóxi e poliéster, perfil ondulado calandrado, com espessura de 0,80 mm</v>
          </cell>
          <cell r="C765" t="str">
            <v>m²</v>
          </cell>
          <cell r="D765">
            <v>105.64</v>
          </cell>
          <cell r="E765">
            <v>10.91</v>
          </cell>
          <cell r="F765">
            <v>116.55</v>
          </cell>
        </row>
        <row r="766">
          <cell r="A766">
            <v>1612050</v>
          </cell>
          <cell r="B766" t="str">
            <v>Telhamento em chapa de aço pré-pintada com epóxi e poliéster, perfil trapezoidal, com espessura de 0,80 mm e altura de 100 mm</v>
          </cell>
          <cell r="C766" t="str">
            <v>m²</v>
          </cell>
          <cell r="D766">
            <v>69.7</v>
          </cell>
          <cell r="E766">
            <v>10.91</v>
          </cell>
          <cell r="F766">
            <v>80.61</v>
          </cell>
        </row>
        <row r="767">
          <cell r="A767">
            <v>1612060</v>
          </cell>
          <cell r="B767" t="str">
            <v>Telhamento em chapa de aço pré-pintada com epóxi e poliéster, perfil trapezoidal, com espessura de 0,50 mm e altura 40 mm</v>
          </cell>
          <cell r="C767" t="str">
            <v>m²</v>
          </cell>
          <cell r="D767">
            <v>55.29</v>
          </cell>
          <cell r="E767">
            <v>10.91</v>
          </cell>
          <cell r="F767">
            <v>66.2</v>
          </cell>
        </row>
        <row r="768">
          <cell r="A768">
            <v>1612200</v>
          </cell>
          <cell r="B768" t="str">
            <v>Cumeeira em chapa de aço pré-pintada com epóxi e poliéster, perfil trapezoidal, com espessura de 0,50 mm</v>
          </cell>
          <cell r="C768" t="str">
            <v>m</v>
          </cell>
          <cell r="D768">
            <v>42.23</v>
          </cell>
          <cell r="E768">
            <v>5.45</v>
          </cell>
          <cell r="F768">
            <v>47.68</v>
          </cell>
        </row>
        <row r="769">
          <cell r="A769">
            <v>1612220</v>
          </cell>
          <cell r="B769" t="str">
            <v>Cumeeira em chapa de aço pré-pintada com epóxi e poliéster, perfil ondulado, com espessura de 0,50 mm</v>
          </cell>
          <cell r="C769" t="str">
            <v>m</v>
          </cell>
          <cell r="D769">
            <v>42.62</v>
          </cell>
          <cell r="E769">
            <v>5.45</v>
          </cell>
          <cell r="F769">
            <v>48.07</v>
          </cell>
        </row>
        <row r="770">
          <cell r="A770">
            <v>1613060</v>
          </cell>
          <cell r="B770" t="str">
            <v>Telhamento em chapa de aço pré-pintada com epóxi e poliéster, tipo sanduiche, espessura de 0,50 mm, com lã de rocha</v>
          </cell>
          <cell r="C770" t="str">
            <v>m²</v>
          </cell>
          <cell r="D770">
            <v>100.62</v>
          </cell>
          <cell r="E770">
            <v>27.42</v>
          </cell>
          <cell r="F770">
            <v>128.04</v>
          </cell>
        </row>
        <row r="771">
          <cell r="A771">
            <v>1613070</v>
          </cell>
          <cell r="B771" t="str">
            <v>Telhamento em chapa de aço pré-pintada com epóxi e poliéster, tipo sanduiche, espessura de 0,50 mm, com poliuretano</v>
          </cell>
          <cell r="C771" t="str">
            <v>m²</v>
          </cell>
          <cell r="D771">
            <v>104.48</v>
          </cell>
          <cell r="E771">
            <v>11.86</v>
          </cell>
          <cell r="F771">
            <v>116.34</v>
          </cell>
        </row>
        <row r="772">
          <cell r="A772">
            <v>1613130</v>
          </cell>
          <cell r="B772" t="str">
            <v>Telhamento em chapa de aço com pintura poliéster, tipo sanduíche, espessura de 0,50 mm, com poliestireno expandido</v>
          </cell>
          <cell r="C772" t="str">
            <v>m²</v>
          </cell>
          <cell r="D772">
            <v>86.3</v>
          </cell>
          <cell r="E772">
            <v>11.86</v>
          </cell>
          <cell r="F772">
            <v>98.16</v>
          </cell>
        </row>
        <row r="773">
          <cell r="A773">
            <v>1613140</v>
          </cell>
          <cell r="B773" t="str">
            <v>Telhamento em chapa de aço galvanizado autoportante, perfil trapezoidal, com espessura de 0,80 mm e altura de 120 mm</v>
          </cell>
          <cell r="C773" t="str">
            <v>m²</v>
          </cell>
          <cell r="D773">
            <v>55.08</v>
          </cell>
          <cell r="E773">
            <v>10.91</v>
          </cell>
          <cell r="F773">
            <v>65.989999999999995</v>
          </cell>
        </row>
        <row r="774">
          <cell r="A774">
            <v>1616040</v>
          </cell>
          <cell r="B774" t="str">
            <v>Telha ondulada translúcida em polipropileno</v>
          </cell>
          <cell r="C774" t="str">
            <v>m²</v>
          </cell>
          <cell r="D774">
            <v>40.78</v>
          </cell>
          <cell r="E774">
            <v>10.91</v>
          </cell>
          <cell r="F774">
            <v>51.69</v>
          </cell>
        </row>
        <row r="775">
          <cell r="A775">
            <v>1616160</v>
          </cell>
          <cell r="B775" t="str">
            <v>Telha em poliéster reforçado com fibras de vidro, perfil trapezoidal 49</v>
          </cell>
          <cell r="C775" t="str">
            <v>m²</v>
          </cell>
          <cell r="D775">
            <v>94.03</v>
          </cell>
          <cell r="E775">
            <v>10.91</v>
          </cell>
          <cell r="F775">
            <v>104.94</v>
          </cell>
        </row>
        <row r="776">
          <cell r="A776">
            <v>1616180</v>
          </cell>
          <cell r="B776" t="str">
            <v>Telha em poliéster reforçado com fibras de vidro, perfil trapezoidal 90</v>
          </cell>
          <cell r="C776" t="str">
            <v>m²</v>
          </cell>
          <cell r="D776">
            <v>100.43</v>
          </cell>
          <cell r="E776">
            <v>10.91</v>
          </cell>
          <cell r="F776">
            <v>111.34</v>
          </cell>
        </row>
        <row r="777">
          <cell r="A777">
            <v>1616400</v>
          </cell>
          <cell r="B777" t="str">
            <v>Cumeeira para telha de poliéster perfil trapezoidal 49</v>
          </cell>
          <cell r="C777" t="str">
            <v>m</v>
          </cell>
          <cell r="D777">
            <v>119.95</v>
          </cell>
          <cell r="E777">
            <v>5.45</v>
          </cell>
          <cell r="F777">
            <v>125.4</v>
          </cell>
        </row>
        <row r="778">
          <cell r="A778">
            <v>1616420</v>
          </cell>
          <cell r="B778" t="str">
            <v>Cumeeira para telha de poliéster perfil trapezoidal 90</v>
          </cell>
          <cell r="C778" t="str">
            <v>m</v>
          </cell>
          <cell r="D778">
            <v>257.29000000000002</v>
          </cell>
          <cell r="E778">
            <v>5.45</v>
          </cell>
          <cell r="F778">
            <v>262.74</v>
          </cell>
        </row>
        <row r="779">
          <cell r="A779">
            <v>1620020</v>
          </cell>
          <cell r="B779" t="str">
            <v>Telhas de vidro para iluminação tipo francesa</v>
          </cell>
          <cell r="C779" t="str">
            <v>un</v>
          </cell>
          <cell r="D779">
            <v>43.17</v>
          </cell>
          <cell r="E779">
            <v>2.73</v>
          </cell>
          <cell r="F779">
            <v>45.9</v>
          </cell>
        </row>
        <row r="780">
          <cell r="A780">
            <v>1620030</v>
          </cell>
          <cell r="B780" t="str">
            <v>Telhas de vidro para iluminação tipo italiana</v>
          </cell>
          <cell r="C780" t="str">
            <v>un</v>
          </cell>
          <cell r="D780">
            <v>45.02</v>
          </cell>
          <cell r="E780">
            <v>2.73</v>
          </cell>
          <cell r="F780">
            <v>47.75</v>
          </cell>
        </row>
        <row r="781">
          <cell r="A781">
            <v>1620040</v>
          </cell>
          <cell r="B781" t="str">
            <v>Telhas de vidro para iluminação tipo colonial/paulistinha</v>
          </cell>
          <cell r="C781" t="str">
            <v>un</v>
          </cell>
          <cell r="D781">
            <v>43.17</v>
          </cell>
          <cell r="E781">
            <v>2.73</v>
          </cell>
          <cell r="F781">
            <v>45.9</v>
          </cell>
        </row>
        <row r="782">
          <cell r="A782">
            <v>1630020</v>
          </cell>
          <cell r="B782" t="str">
            <v>Domo de acrílico fixado em perfis de alumínio</v>
          </cell>
          <cell r="C782" t="str">
            <v>m²</v>
          </cell>
          <cell r="D782">
            <v>516.76</v>
          </cell>
          <cell r="E782">
            <v>0</v>
          </cell>
          <cell r="F782">
            <v>516.76</v>
          </cell>
        </row>
        <row r="783">
          <cell r="A783">
            <v>1632070</v>
          </cell>
          <cell r="B783" t="str">
            <v>Cobertura curva em chapa de policarbonato alveolar bronze de 6 mm</v>
          </cell>
          <cell r="C783" t="str">
            <v>m²</v>
          </cell>
          <cell r="D783">
            <v>108.24</v>
          </cell>
          <cell r="E783">
            <v>56.66</v>
          </cell>
          <cell r="F783">
            <v>164.9</v>
          </cell>
        </row>
        <row r="784">
          <cell r="A784">
            <v>1632120</v>
          </cell>
          <cell r="B784" t="str">
            <v>Cobertura plana em policarbonato alveolar 10 mm</v>
          </cell>
          <cell r="C784" t="str">
            <v>m²</v>
          </cell>
          <cell r="D784">
            <v>162.83000000000001</v>
          </cell>
          <cell r="E784">
            <v>50.99</v>
          </cell>
          <cell r="F784">
            <v>213.82</v>
          </cell>
        </row>
        <row r="785">
          <cell r="A785">
            <v>1632130</v>
          </cell>
          <cell r="B785" t="str">
            <v>Cobertura curva em policarbonato alveolar bronze 10 mm</v>
          </cell>
          <cell r="C785" t="str">
            <v>m²</v>
          </cell>
          <cell r="D785">
            <v>165.05</v>
          </cell>
          <cell r="E785">
            <v>56.66</v>
          </cell>
          <cell r="F785">
            <v>221.71</v>
          </cell>
        </row>
        <row r="786">
          <cell r="A786">
            <v>1633020</v>
          </cell>
          <cell r="B786" t="str">
            <v>Calha, rufo, afins em chapa galvanizada nº 24 - corte 0,33 m</v>
          </cell>
          <cell r="C786" t="str">
            <v>m</v>
          </cell>
          <cell r="D786">
            <v>25.83</v>
          </cell>
          <cell r="E786">
            <v>34.31</v>
          </cell>
          <cell r="F786">
            <v>60.14</v>
          </cell>
        </row>
        <row r="787">
          <cell r="A787">
            <v>1633040</v>
          </cell>
          <cell r="B787" t="str">
            <v>Calha, rufo, afins em chapa galvanizada nº 24 - corte 0,50 m</v>
          </cell>
          <cell r="C787" t="str">
            <v>m</v>
          </cell>
          <cell r="D787">
            <v>36.33</v>
          </cell>
          <cell r="E787">
            <v>43.67</v>
          </cell>
          <cell r="F787">
            <v>80</v>
          </cell>
        </row>
        <row r="788">
          <cell r="A788">
            <v>1633060</v>
          </cell>
          <cell r="B788" t="str">
            <v>Calha, rufo, afins em chapa galvanizada nº 24 - corte 1,00 m</v>
          </cell>
          <cell r="C788" t="str">
            <v>m</v>
          </cell>
          <cell r="D788">
            <v>80.099999999999994</v>
          </cell>
          <cell r="E788">
            <v>53.03</v>
          </cell>
          <cell r="F788">
            <v>133.13</v>
          </cell>
        </row>
        <row r="789">
          <cell r="A789">
            <v>1633080</v>
          </cell>
          <cell r="B789" t="str">
            <v>Calha, rufo, afins em chapa galvanizada nº 26 - corte 0,33 m</v>
          </cell>
          <cell r="C789" t="str">
            <v>m</v>
          </cell>
          <cell r="D789">
            <v>21.57</v>
          </cell>
          <cell r="E789">
            <v>34.31</v>
          </cell>
          <cell r="F789">
            <v>55.88</v>
          </cell>
        </row>
        <row r="790">
          <cell r="A790">
            <v>1633100</v>
          </cell>
          <cell r="B790" t="str">
            <v>Calha, rufo, afins em chapa galvanizada nº 26 - corte 0,50 m</v>
          </cell>
          <cell r="C790" t="str">
            <v>m</v>
          </cell>
          <cell r="D790">
            <v>33.770000000000003</v>
          </cell>
          <cell r="E790">
            <v>43.67</v>
          </cell>
          <cell r="F790">
            <v>77.44</v>
          </cell>
        </row>
        <row r="791">
          <cell r="A791">
            <v>1633400</v>
          </cell>
          <cell r="B791" t="str">
            <v>Rufo pré-moldado em concreto, de 14 x 50 x 18,5 cm</v>
          </cell>
          <cell r="C791" t="str">
            <v>un</v>
          </cell>
          <cell r="D791">
            <v>7.74</v>
          </cell>
          <cell r="E791">
            <v>0.89</v>
          </cell>
          <cell r="F791">
            <v>8.6300000000000008</v>
          </cell>
        </row>
        <row r="792">
          <cell r="A792">
            <v>1633410</v>
          </cell>
          <cell r="B792" t="str">
            <v>Rufo pré-moldado em concreto, de 20 x 50 x 26 cm</v>
          </cell>
          <cell r="C792" t="str">
            <v>un</v>
          </cell>
          <cell r="D792">
            <v>8.73</v>
          </cell>
          <cell r="E792">
            <v>1.26</v>
          </cell>
          <cell r="F792">
            <v>9.99</v>
          </cell>
        </row>
        <row r="793">
          <cell r="A793">
            <v>1640040</v>
          </cell>
          <cell r="B793" t="str">
            <v>Recolocação de cumeeiras e espigões de barro</v>
          </cell>
          <cell r="C793" t="str">
            <v>m</v>
          </cell>
          <cell r="D793">
            <v>1.23</v>
          </cell>
          <cell r="E793">
            <v>11.22</v>
          </cell>
          <cell r="F793">
            <v>12.45</v>
          </cell>
        </row>
        <row r="794">
          <cell r="A794">
            <v>1640060</v>
          </cell>
          <cell r="B794" t="str">
            <v>Recolocação de telha de barro tipo colonial/paulistinha</v>
          </cell>
          <cell r="C794" t="str">
            <v>m²</v>
          </cell>
          <cell r="D794">
            <v>0</v>
          </cell>
          <cell r="E794">
            <v>30.54</v>
          </cell>
          <cell r="F794">
            <v>30.54</v>
          </cell>
        </row>
        <row r="795">
          <cell r="A795">
            <v>1640080</v>
          </cell>
          <cell r="B795" t="str">
            <v>Recolocação de telha de barro tipo plan</v>
          </cell>
          <cell r="C795" t="str">
            <v>m²</v>
          </cell>
          <cell r="D795">
            <v>0</v>
          </cell>
          <cell r="E795">
            <v>30.54</v>
          </cell>
          <cell r="F795">
            <v>30.54</v>
          </cell>
        </row>
        <row r="796">
          <cell r="A796">
            <v>1640090</v>
          </cell>
          <cell r="B796" t="str">
            <v>Recolocação de domo de acrílico, inclusive perfis metálicos de fixação</v>
          </cell>
          <cell r="C796" t="str">
            <v>m²</v>
          </cell>
          <cell r="D796">
            <v>0</v>
          </cell>
          <cell r="E796">
            <v>14.02</v>
          </cell>
          <cell r="F796">
            <v>14.02</v>
          </cell>
        </row>
        <row r="797">
          <cell r="A797">
            <v>1640120</v>
          </cell>
          <cell r="B797" t="str">
            <v>Recolocação de telhas de barro tipo francesa</v>
          </cell>
          <cell r="C797" t="str">
            <v>m²</v>
          </cell>
          <cell r="D797">
            <v>0</v>
          </cell>
          <cell r="E797">
            <v>20.36</v>
          </cell>
          <cell r="F797">
            <v>20.36</v>
          </cell>
        </row>
        <row r="798">
          <cell r="A798">
            <v>1640140</v>
          </cell>
          <cell r="B798" t="str">
            <v>Recolocação de telha em fibrocimento ou CRFS, perfil ondulado</v>
          </cell>
          <cell r="C798" t="str">
            <v>m²</v>
          </cell>
          <cell r="D798">
            <v>1.33</v>
          </cell>
          <cell r="E798">
            <v>10.91</v>
          </cell>
          <cell r="F798">
            <v>12.24</v>
          </cell>
        </row>
        <row r="799">
          <cell r="A799">
            <v>1640150</v>
          </cell>
          <cell r="B799" t="str">
            <v>Recolocação de telha em fibrocimento ou CRFS, perfil modulado ou trapezoidal</v>
          </cell>
          <cell r="C799" t="str">
            <v>m²</v>
          </cell>
          <cell r="D799">
            <v>3.99</v>
          </cell>
          <cell r="E799">
            <v>10.91</v>
          </cell>
          <cell r="F799">
            <v>14.9</v>
          </cell>
        </row>
        <row r="800">
          <cell r="A800">
            <v>1701010</v>
          </cell>
          <cell r="B800" t="str">
            <v>Argamassa de proteção com argila expandida</v>
          </cell>
          <cell r="C800" t="str">
            <v>m³</v>
          </cell>
          <cell r="D800">
            <v>456.27</v>
          </cell>
          <cell r="E800">
            <v>199.94</v>
          </cell>
          <cell r="F800">
            <v>656.21</v>
          </cell>
        </row>
        <row r="801">
          <cell r="A801">
            <v>1701020</v>
          </cell>
          <cell r="B801" t="str">
            <v>Argamassa de regularização e/ou proteção</v>
          </cell>
          <cell r="C801" t="str">
            <v>m³</v>
          </cell>
          <cell r="D801">
            <v>260.18</v>
          </cell>
          <cell r="E801">
            <v>199.94</v>
          </cell>
          <cell r="F801">
            <v>460.12</v>
          </cell>
        </row>
        <row r="802">
          <cell r="A802">
            <v>1701030</v>
          </cell>
          <cell r="B802" t="str">
            <v>Argamassa com aditivo expansor</v>
          </cell>
          <cell r="C802" t="str">
            <v>m³</v>
          </cell>
          <cell r="D802">
            <v>325.97000000000003</v>
          </cell>
          <cell r="E802">
            <v>199.94</v>
          </cell>
          <cell r="F802">
            <v>525.91</v>
          </cell>
        </row>
        <row r="803">
          <cell r="A803">
            <v>1701040</v>
          </cell>
          <cell r="B803" t="str">
            <v>Lastro de concreto impermeabilizado</v>
          </cell>
          <cell r="C803" t="str">
            <v>m³</v>
          </cell>
          <cell r="D803">
            <v>219.48</v>
          </cell>
          <cell r="E803">
            <v>199.94</v>
          </cell>
          <cell r="F803">
            <v>419.42</v>
          </cell>
        </row>
        <row r="804">
          <cell r="A804">
            <v>1701050</v>
          </cell>
          <cell r="B804" t="str">
            <v>Regularização de piso com nata de cimento</v>
          </cell>
          <cell r="C804" t="str">
            <v>m²</v>
          </cell>
          <cell r="D804">
            <v>2.11</v>
          </cell>
          <cell r="E804">
            <v>15.56</v>
          </cell>
          <cell r="F804">
            <v>17.670000000000002</v>
          </cell>
        </row>
        <row r="805">
          <cell r="A805">
            <v>1701060</v>
          </cell>
          <cell r="B805" t="str">
            <v>Regularização de piso com nata de cimento e bianco</v>
          </cell>
          <cell r="C805" t="str">
            <v>m²</v>
          </cell>
          <cell r="D805">
            <v>5.1100000000000003</v>
          </cell>
          <cell r="E805">
            <v>15.28</v>
          </cell>
          <cell r="F805">
            <v>20.39</v>
          </cell>
        </row>
        <row r="806">
          <cell r="A806">
            <v>1701120</v>
          </cell>
          <cell r="B806" t="str">
            <v>Argamassa de cimento e areia - traço 1:3, com adesivo acrílico</v>
          </cell>
          <cell r="C806" t="str">
            <v>m³</v>
          </cell>
          <cell r="D806">
            <v>775.02</v>
          </cell>
          <cell r="E806">
            <v>199.94</v>
          </cell>
          <cell r="F806">
            <v>974.96</v>
          </cell>
        </row>
        <row r="807">
          <cell r="A807">
            <v>1702020</v>
          </cell>
          <cell r="B807" t="str">
            <v>Chapisco</v>
          </cell>
          <cell r="C807" t="str">
            <v>m²</v>
          </cell>
          <cell r="D807">
            <v>1.3</v>
          </cell>
          <cell r="E807">
            <v>2.96</v>
          </cell>
          <cell r="F807">
            <v>4.26</v>
          </cell>
        </row>
        <row r="808">
          <cell r="A808">
            <v>1702040</v>
          </cell>
          <cell r="B808" t="str">
            <v>Chapisco com bianco</v>
          </cell>
          <cell r="C808" t="str">
            <v>m²</v>
          </cell>
          <cell r="D808">
            <v>4.09</v>
          </cell>
          <cell r="E808">
            <v>2.96</v>
          </cell>
          <cell r="F808">
            <v>7.05</v>
          </cell>
        </row>
        <row r="809">
          <cell r="A809">
            <v>1702060</v>
          </cell>
          <cell r="B809" t="str">
            <v>Chapisco fino peneirado</v>
          </cell>
          <cell r="C809" t="str">
            <v>m²</v>
          </cell>
          <cell r="D809">
            <v>1.33</v>
          </cell>
          <cell r="E809">
            <v>4.33</v>
          </cell>
          <cell r="F809">
            <v>5.66</v>
          </cell>
        </row>
        <row r="810">
          <cell r="A810">
            <v>1702080</v>
          </cell>
          <cell r="B810" t="str">
            <v>Chapisco rústico com pedra britada nº 1</v>
          </cell>
          <cell r="C810" t="str">
            <v>m²</v>
          </cell>
          <cell r="D810">
            <v>2.2200000000000002</v>
          </cell>
          <cell r="E810">
            <v>4.58</v>
          </cell>
          <cell r="F810">
            <v>6.8</v>
          </cell>
        </row>
        <row r="811">
          <cell r="A811">
            <v>1702120</v>
          </cell>
          <cell r="B811" t="str">
            <v>Emboço comum</v>
          </cell>
          <cell r="C811" t="str">
            <v>m²</v>
          </cell>
          <cell r="D811">
            <v>4.8499999999999996</v>
          </cell>
          <cell r="E811">
            <v>8.15</v>
          </cell>
          <cell r="F811">
            <v>13</v>
          </cell>
        </row>
        <row r="812">
          <cell r="A812">
            <v>1702140</v>
          </cell>
          <cell r="B812" t="str">
            <v>Emboço desempenado com espuma de poliéster</v>
          </cell>
          <cell r="C812" t="str">
            <v>m²</v>
          </cell>
          <cell r="D812">
            <v>4.8499999999999996</v>
          </cell>
          <cell r="E812">
            <v>11.22</v>
          </cell>
          <cell r="F812">
            <v>16.07</v>
          </cell>
        </row>
        <row r="813">
          <cell r="A813">
            <v>1702220</v>
          </cell>
          <cell r="B813" t="str">
            <v>Reboco</v>
          </cell>
          <cell r="C813" t="str">
            <v>m²</v>
          </cell>
          <cell r="D813">
            <v>0.99</v>
          </cell>
          <cell r="E813">
            <v>7.01</v>
          </cell>
          <cell r="F813">
            <v>8</v>
          </cell>
        </row>
        <row r="814">
          <cell r="A814">
            <v>1702250</v>
          </cell>
          <cell r="B814" t="str">
            <v>Argamassa decorativa para revestimento em parede interna e externa</v>
          </cell>
          <cell r="C814" t="str">
            <v>m²</v>
          </cell>
          <cell r="D814">
            <v>32.57</v>
          </cell>
          <cell r="E814">
            <v>16.82</v>
          </cell>
          <cell r="F814">
            <v>49.39</v>
          </cell>
        </row>
        <row r="815">
          <cell r="A815">
            <v>1702260</v>
          </cell>
          <cell r="B815" t="str">
            <v>Barra lisa com acabamento em nata de cimento</v>
          </cell>
          <cell r="C815" t="str">
            <v>m²</v>
          </cell>
          <cell r="D815">
            <v>5.35</v>
          </cell>
          <cell r="E815">
            <v>18.23</v>
          </cell>
          <cell r="F815">
            <v>23.58</v>
          </cell>
        </row>
        <row r="816">
          <cell r="A816">
            <v>1702330</v>
          </cell>
          <cell r="B816" t="str">
            <v>Emboço desempenado com argamassa industrializada</v>
          </cell>
          <cell r="C816" t="str">
            <v>m²</v>
          </cell>
          <cell r="D816">
            <v>0.87</v>
          </cell>
          <cell r="E816">
            <v>7.01</v>
          </cell>
          <cell r="F816">
            <v>7.88</v>
          </cell>
        </row>
        <row r="817">
          <cell r="A817">
            <v>1703020</v>
          </cell>
          <cell r="B817" t="str">
            <v>Cimentado desempenado</v>
          </cell>
          <cell r="C817" t="str">
            <v>m²</v>
          </cell>
          <cell r="D817">
            <v>5.2</v>
          </cell>
          <cell r="E817">
            <v>15.42</v>
          </cell>
          <cell r="F817">
            <v>20.62</v>
          </cell>
        </row>
        <row r="818">
          <cell r="A818">
            <v>1703040</v>
          </cell>
          <cell r="B818" t="str">
            <v>Cimentado desempenado e alisado (queimado)</v>
          </cell>
          <cell r="C818" t="str">
            <v>m²</v>
          </cell>
          <cell r="D818">
            <v>5.58</v>
          </cell>
          <cell r="E818">
            <v>18.23</v>
          </cell>
          <cell r="F818">
            <v>23.81</v>
          </cell>
        </row>
        <row r="819">
          <cell r="A819">
            <v>1703060</v>
          </cell>
          <cell r="B819" t="str">
            <v>Cimentado desempenado e alisado com corante (queimado)</v>
          </cell>
          <cell r="C819" t="str">
            <v>m²</v>
          </cell>
          <cell r="D819">
            <v>15.22</v>
          </cell>
          <cell r="E819">
            <v>18.23</v>
          </cell>
          <cell r="F819">
            <v>33.450000000000003</v>
          </cell>
        </row>
        <row r="820">
          <cell r="A820">
            <v>1703080</v>
          </cell>
          <cell r="B820" t="str">
            <v>Cimentado semi-áspero</v>
          </cell>
          <cell r="C820" t="str">
            <v>m²</v>
          </cell>
          <cell r="D820">
            <v>5.2</v>
          </cell>
          <cell r="E820">
            <v>11.22</v>
          </cell>
          <cell r="F820">
            <v>16.420000000000002</v>
          </cell>
        </row>
        <row r="821">
          <cell r="A821">
            <v>1703100</v>
          </cell>
          <cell r="B821" t="str">
            <v>Cimentado áspero com caneluras</v>
          </cell>
          <cell r="C821" t="str">
            <v>m²</v>
          </cell>
          <cell r="D821">
            <v>5.2</v>
          </cell>
          <cell r="E821">
            <v>19.63</v>
          </cell>
          <cell r="F821">
            <v>24.83</v>
          </cell>
        </row>
        <row r="822">
          <cell r="A822">
            <v>1703200</v>
          </cell>
          <cell r="B822" t="str">
            <v>Degrau em cimentado</v>
          </cell>
          <cell r="C822" t="str">
            <v>m</v>
          </cell>
          <cell r="D822">
            <v>3.74</v>
          </cell>
          <cell r="E822">
            <v>31.74</v>
          </cell>
          <cell r="F822">
            <v>35.479999999999997</v>
          </cell>
        </row>
        <row r="823">
          <cell r="A823">
            <v>1703300</v>
          </cell>
          <cell r="B823" t="str">
            <v>Rodapé em cimentado desempenado e alisado com altura 5 cm</v>
          </cell>
          <cell r="C823" t="str">
            <v>m</v>
          </cell>
          <cell r="D823">
            <v>0.62</v>
          </cell>
          <cell r="E823">
            <v>14.78</v>
          </cell>
          <cell r="F823">
            <v>15.4</v>
          </cell>
        </row>
        <row r="824">
          <cell r="A824">
            <v>1703310</v>
          </cell>
          <cell r="B824" t="str">
            <v>Rodapé em cimentado desempenado e alisado com altura 7 cm</v>
          </cell>
          <cell r="C824" t="str">
            <v>m</v>
          </cell>
          <cell r="D824">
            <v>0.71</v>
          </cell>
          <cell r="E824">
            <v>14.78</v>
          </cell>
          <cell r="F824">
            <v>15.49</v>
          </cell>
        </row>
        <row r="825">
          <cell r="A825">
            <v>1703320</v>
          </cell>
          <cell r="B825" t="str">
            <v>Rodapé em cimentado desempenado e alisado com altura 10 cm</v>
          </cell>
          <cell r="C825" t="str">
            <v>m</v>
          </cell>
          <cell r="D825">
            <v>0.85</v>
          </cell>
          <cell r="E825">
            <v>14.78</v>
          </cell>
          <cell r="F825">
            <v>15.63</v>
          </cell>
        </row>
        <row r="826">
          <cell r="A826">
            <v>1703330</v>
          </cell>
          <cell r="B826" t="str">
            <v>Rodapé em cimentado desempenado e alisado com altura 15 cm</v>
          </cell>
          <cell r="C826" t="str">
            <v>m</v>
          </cell>
          <cell r="D826">
            <v>1.1100000000000001</v>
          </cell>
          <cell r="E826">
            <v>14.78</v>
          </cell>
          <cell r="F826">
            <v>15.89</v>
          </cell>
        </row>
        <row r="827">
          <cell r="A827">
            <v>1704020</v>
          </cell>
          <cell r="B827" t="str">
            <v>Revestimento em gesso liso desempenado sobre emboço</v>
          </cell>
          <cell r="C827" t="str">
            <v>m²</v>
          </cell>
          <cell r="D827">
            <v>2.95</v>
          </cell>
          <cell r="E827">
            <v>8.9600000000000009</v>
          </cell>
          <cell r="F827">
            <v>11.91</v>
          </cell>
        </row>
        <row r="828">
          <cell r="A828">
            <v>1704040</v>
          </cell>
          <cell r="B828" t="str">
            <v>Revestimento em gesso liso desempenado sobre bloco</v>
          </cell>
          <cell r="C828" t="str">
            <v>m²</v>
          </cell>
          <cell r="D828">
            <v>4.13</v>
          </cell>
          <cell r="E828">
            <v>8.9600000000000009</v>
          </cell>
          <cell r="F828">
            <v>13.09</v>
          </cell>
        </row>
        <row r="829">
          <cell r="A829">
            <v>1705020</v>
          </cell>
          <cell r="B829" t="str">
            <v>Piso com requadro em concreto simples sem controle de fck</v>
          </cell>
          <cell r="C829" t="str">
            <v>m³</v>
          </cell>
          <cell r="D829">
            <v>245.92</v>
          </cell>
          <cell r="E829">
            <v>269.06</v>
          </cell>
          <cell r="F829">
            <v>514.98</v>
          </cell>
        </row>
        <row r="830">
          <cell r="A830">
            <v>1705070</v>
          </cell>
          <cell r="B830" t="str">
            <v>Piso com requadro em concreto simples com controle fck = 20 MPa</v>
          </cell>
          <cell r="C830" t="str">
            <v>m³</v>
          </cell>
          <cell r="D830">
            <v>296.81</v>
          </cell>
          <cell r="E830">
            <v>269.06</v>
          </cell>
          <cell r="F830">
            <v>565.87</v>
          </cell>
        </row>
        <row r="831">
          <cell r="A831">
            <v>1705080</v>
          </cell>
          <cell r="B831" t="str">
            <v>Piso em placas pré-moldadas de concreto rejuntado com grama</v>
          </cell>
          <cell r="C831" t="str">
            <v>m²</v>
          </cell>
          <cell r="D831">
            <v>17.989999999999998</v>
          </cell>
          <cell r="E831">
            <v>22.75</v>
          </cell>
          <cell r="F831">
            <v>40.74</v>
          </cell>
        </row>
        <row r="832">
          <cell r="A832">
            <v>1705100</v>
          </cell>
          <cell r="B832" t="str">
            <v>Piso com requadro em concreto simples com controle fck = 25 MPa</v>
          </cell>
          <cell r="C832" t="str">
            <v>m³</v>
          </cell>
          <cell r="D832">
            <v>321.70999999999998</v>
          </cell>
          <cell r="E832">
            <v>269.06</v>
          </cell>
          <cell r="F832">
            <v>590.77</v>
          </cell>
        </row>
        <row r="833">
          <cell r="A833">
            <v>1705320</v>
          </cell>
          <cell r="B833" t="str">
            <v>Soleira em concreto simples</v>
          </cell>
          <cell r="C833" t="str">
            <v>m</v>
          </cell>
          <cell r="D833">
            <v>13.01</v>
          </cell>
          <cell r="E833">
            <v>31.28</v>
          </cell>
          <cell r="F833">
            <v>44.29</v>
          </cell>
        </row>
        <row r="834">
          <cell r="A834">
            <v>1705420</v>
          </cell>
          <cell r="B834" t="str">
            <v>Peitoril em concreto simples</v>
          </cell>
          <cell r="C834" t="str">
            <v>m</v>
          </cell>
          <cell r="D834">
            <v>6.7</v>
          </cell>
          <cell r="E834">
            <v>42.01</v>
          </cell>
          <cell r="F834">
            <v>48.71</v>
          </cell>
        </row>
        <row r="835">
          <cell r="A835">
            <v>1710020</v>
          </cell>
          <cell r="B835" t="str">
            <v>Piso em granilite moldado no local</v>
          </cell>
          <cell r="C835" t="str">
            <v>m²</v>
          </cell>
          <cell r="D835">
            <v>56.49</v>
          </cell>
          <cell r="E835">
            <v>5.08</v>
          </cell>
          <cell r="F835">
            <v>61.57</v>
          </cell>
        </row>
        <row r="836">
          <cell r="A836">
            <v>1710100</v>
          </cell>
          <cell r="B836" t="str">
            <v>Soleira em granilite moldado no local</v>
          </cell>
          <cell r="C836" t="str">
            <v>m</v>
          </cell>
          <cell r="D836">
            <v>32.67</v>
          </cell>
          <cell r="E836">
            <v>1.26</v>
          </cell>
          <cell r="F836">
            <v>33.93</v>
          </cell>
        </row>
        <row r="837">
          <cell r="A837">
            <v>1710120</v>
          </cell>
          <cell r="B837" t="str">
            <v>Degrau em granilite moldado no local</v>
          </cell>
          <cell r="C837" t="str">
            <v>m</v>
          </cell>
          <cell r="D837">
            <v>49.19</v>
          </cell>
          <cell r="E837">
            <v>1.52</v>
          </cell>
          <cell r="F837">
            <v>50.71</v>
          </cell>
        </row>
        <row r="838">
          <cell r="A838">
            <v>1710200</v>
          </cell>
          <cell r="B838" t="str">
            <v>Rodapé qualquer em granilite moldado no local até 10 cm</v>
          </cell>
          <cell r="C838" t="str">
            <v>m</v>
          </cell>
          <cell r="D838">
            <v>25.9</v>
          </cell>
          <cell r="E838">
            <v>2.54</v>
          </cell>
          <cell r="F838">
            <v>28.44</v>
          </cell>
        </row>
        <row r="839">
          <cell r="A839">
            <v>1710410</v>
          </cell>
          <cell r="B839" t="str">
            <v>Rodapé em placas pré-moldadas de granilite, acabamento encerado, até 10 cm</v>
          </cell>
          <cell r="C839" t="str">
            <v>m</v>
          </cell>
          <cell r="D839">
            <v>67.06</v>
          </cell>
          <cell r="E839">
            <v>0.3</v>
          </cell>
          <cell r="F839">
            <v>67.36</v>
          </cell>
        </row>
        <row r="840">
          <cell r="A840">
            <v>1710420</v>
          </cell>
          <cell r="B840" t="str">
            <v>Soleira em placas pré-moldadas de granilite, acabamento encerado, até 30 cm</v>
          </cell>
          <cell r="C840" t="str">
            <v>m</v>
          </cell>
          <cell r="D840">
            <v>68.61</v>
          </cell>
          <cell r="E840">
            <v>0.91</v>
          </cell>
          <cell r="F840">
            <v>69.52</v>
          </cell>
        </row>
        <row r="841">
          <cell r="A841">
            <v>1710430</v>
          </cell>
          <cell r="B841" t="str">
            <v>Piso em placas de granilite, acabamento encerado</v>
          </cell>
          <cell r="C841" t="str">
            <v>m²</v>
          </cell>
          <cell r="D841">
            <v>140.33000000000001</v>
          </cell>
          <cell r="E841">
            <v>3.05</v>
          </cell>
          <cell r="F841">
            <v>143.38</v>
          </cell>
        </row>
        <row r="842">
          <cell r="A842">
            <v>1712020</v>
          </cell>
          <cell r="B842" t="str">
            <v>Piso em alta resistência moldado no local 8 mm</v>
          </cell>
          <cell r="C842" t="str">
            <v>m²</v>
          </cell>
          <cell r="D842">
            <v>50.11</v>
          </cell>
          <cell r="E842">
            <v>5.08</v>
          </cell>
          <cell r="F842">
            <v>55.19</v>
          </cell>
        </row>
        <row r="843">
          <cell r="A843">
            <v>1712060</v>
          </cell>
          <cell r="B843" t="str">
            <v>Piso em alta resistência moldado no local 12 mm</v>
          </cell>
          <cell r="C843" t="str">
            <v>m²</v>
          </cell>
          <cell r="D843">
            <v>51.55</v>
          </cell>
          <cell r="E843">
            <v>5.08</v>
          </cell>
          <cell r="F843">
            <v>56.63</v>
          </cell>
        </row>
        <row r="844">
          <cell r="A844">
            <v>1712100</v>
          </cell>
          <cell r="B844" t="str">
            <v>Soleira em alta resistência moldada no local</v>
          </cell>
          <cell r="C844" t="str">
            <v>m</v>
          </cell>
          <cell r="D844">
            <v>25.12</v>
          </cell>
          <cell r="E844">
            <v>1.26</v>
          </cell>
          <cell r="F844">
            <v>26.38</v>
          </cell>
        </row>
        <row r="845">
          <cell r="A845">
            <v>1712120</v>
          </cell>
          <cell r="B845" t="str">
            <v>Degrau em alta resistência 8 mm</v>
          </cell>
          <cell r="C845" t="str">
            <v>m</v>
          </cell>
          <cell r="D845">
            <v>48.13</v>
          </cell>
          <cell r="E845">
            <v>1.52</v>
          </cell>
          <cell r="F845">
            <v>49.65</v>
          </cell>
        </row>
        <row r="846">
          <cell r="A846">
            <v>1712140</v>
          </cell>
          <cell r="B846" t="str">
            <v>Degrau em alta resistência 12 mm</v>
          </cell>
          <cell r="C846" t="str">
            <v>m</v>
          </cell>
          <cell r="D846">
            <v>53</v>
          </cell>
          <cell r="E846">
            <v>1.52</v>
          </cell>
          <cell r="F846">
            <v>54.52</v>
          </cell>
        </row>
        <row r="847">
          <cell r="A847">
            <v>1712240</v>
          </cell>
          <cell r="B847" t="str">
            <v>Rodapé qualquer em alta resistência moldado no local até 10 cm</v>
          </cell>
          <cell r="C847" t="str">
            <v>m</v>
          </cell>
          <cell r="D847">
            <v>24.4</v>
          </cell>
          <cell r="E847">
            <v>2.54</v>
          </cell>
          <cell r="F847">
            <v>26.94</v>
          </cell>
        </row>
        <row r="848">
          <cell r="A848">
            <v>1720020</v>
          </cell>
          <cell r="B848" t="str">
            <v>Massa raspada</v>
          </cell>
          <cell r="C848" t="str">
            <v>m²</v>
          </cell>
          <cell r="D848">
            <v>39.479999999999997</v>
          </cell>
          <cell r="E848">
            <v>35.54</v>
          </cell>
          <cell r="F848">
            <v>75.02</v>
          </cell>
        </row>
        <row r="849">
          <cell r="A849">
            <v>1720040</v>
          </cell>
          <cell r="B849" t="str">
            <v>Revestimento em granito lavado tipo Fulget uso externo, em faixas até 40 cm</v>
          </cell>
          <cell r="C849" t="str">
            <v>m</v>
          </cell>
          <cell r="D849">
            <v>41.72</v>
          </cell>
          <cell r="E849">
            <v>12.68</v>
          </cell>
          <cell r="F849">
            <v>54.4</v>
          </cell>
        </row>
        <row r="850">
          <cell r="A850">
            <v>1720050</v>
          </cell>
          <cell r="B850" t="str">
            <v>Friso para junta de dilatação em revestimento de granito lavado tipo Fulget</v>
          </cell>
          <cell r="C850" t="str">
            <v>m</v>
          </cell>
          <cell r="D850">
            <v>5.4</v>
          </cell>
          <cell r="E850">
            <v>0</v>
          </cell>
          <cell r="F850">
            <v>5.4</v>
          </cell>
        </row>
        <row r="851">
          <cell r="A851">
            <v>1720060</v>
          </cell>
          <cell r="B851" t="str">
            <v>Revestimento em granito lavado tipo Fulget uso externo</v>
          </cell>
          <cell r="C851" t="str">
            <v>m²</v>
          </cell>
          <cell r="D851">
            <v>85.38</v>
          </cell>
          <cell r="E851">
            <v>12.68</v>
          </cell>
          <cell r="F851">
            <v>98.06</v>
          </cell>
        </row>
        <row r="852">
          <cell r="A852">
            <v>1720140</v>
          </cell>
          <cell r="B852" t="str">
            <v>Revestimento texturizado acrílico com microagregados minerais</v>
          </cell>
          <cell r="C852" t="str">
            <v>m²</v>
          </cell>
          <cell r="D852">
            <v>7.03</v>
          </cell>
          <cell r="E852">
            <v>12.31</v>
          </cell>
          <cell r="F852">
            <v>19.34</v>
          </cell>
        </row>
        <row r="853">
          <cell r="A853">
            <v>1740010</v>
          </cell>
          <cell r="B853" t="str">
            <v>Reparos em piso de granilite - estucamento e polimento</v>
          </cell>
          <cell r="C853" t="str">
            <v>m²</v>
          </cell>
          <cell r="D853">
            <v>25.01</v>
          </cell>
          <cell r="E853">
            <v>0</v>
          </cell>
          <cell r="F853">
            <v>25.01</v>
          </cell>
        </row>
        <row r="854">
          <cell r="A854">
            <v>1740020</v>
          </cell>
          <cell r="B854" t="str">
            <v>Reparos em pisos de alta resistência fundidos no local - estucamento e polimento</v>
          </cell>
          <cell r="C854" t="str">
            <v>m²</v>
          </cell>
          <cell r="D854">
            <v>23.25</v>
          </cell>
          <cell r="E854">
            <v>0</v>
          </cell>
          <cell r="F854">
            <v>23.25</v>
          </cell>
        </row>
        <row r="855">
          <cell r="A855">
            <v>1740030</v>
          </cell>
          <cell r="B855" t="str">
            <v>Reparos em degrau de granilite - estucamento e polimento</v>
          </cell>
          <cell r="C855" t="str">
            <v>m</v>
          </cell>
          <cell r="D855">
            <v>25.41</v>
          </cell>
          <cell r="E855">
            <v>0</v>
          </cell>
          <cell r="F855">
            <v>25.41</v>
          </cell>
        </row>
        <row r="856">
          <cell r="A856">
            <v>1740050</v>
          </cell>
          <cell r="B856" t="str">
            <v>Reparos em peitoril de granilite - estucamento e polimento</v>
          </cell>
          <cell r="C856" t="str">
            <v>m</v>
          </cell>
          <cell r="D856">
            <v>20.89</v>
          </cell>
          <cell r="E856">
            <v>0</v>
          </cell>
          <cell r="F856">
            <v>20.89</v>
          </cell>
        </row>
        <row r="857">
          <cell r="A857">
            <v>1740070</v>
          </cell>
          <cell r="B857" t="str">
            <v>Reparos em rodapé de granilite - estucamento e polimento</v>
          </cell>
          <cell r="C857" t="str">
            <v>m</v>
          </cell>
          <cell r="D857">
            <v>16.190000000000001</v>
          </cell>
          <cell r="E857">
            <v>0</v>
          </cell>
          <cell r="F857">
            <v>16.190000000000001</v>
          </cell>
        </row>
        <row r="858">
          <cell r="A858">
            <v>1740110</v>
          </cell>
          <cell r="B858" t="str">
            <v>Faixa antiderrapante definitiva para degraus, soleiras, patamares ou pisos</v>
          </cell>
          <cell r="C858" t="str">
            <v>m</v>
          </cell>
          <cell r="D858">
            <v>0</v>
          </cell>
          <cell r="E858">
            <v>28.04</v>
          </cell>
          <cell r="F858">
            <v>28.04</v>
          </cell>
        </row>
        <row r="859">
          <cell r="A859">
            <v>1740150</v>
          </cell>
          <cell r="B859" t="str">
            <v>Resina acrílica para piso de granilite</v>
          </cell>
          <cell r="C859" t="str">
            <v>m²</v>
          </cell>
          <cell r="D859">
            <v>5.21</v>
          </cell>
          <cell r="E859">
            <v>12.87</v>
          </cell>
          <cell r="F859">
            <v>18.079999999999998</v>
          </cell>
        </row>
        <row r="860">
          <cell r="A860">
            <v>1740160</v>
          </cell>
          <cell r="B860" t="str">
            <v>Resina epóxi para piso de granilite</v>
          </cell>
          <cell r="C860" t="str">
            <v>m²</v>
          </cell>
          <cell r="D860">
            <v>10.59</v>
          </cell>
          <cell r="E860">
            <v>12.87</v>
          </cell>
          <cell r="F860">
            <v>23.46</v>
          </cell>
        </row>
        <row r="861">
          <cell r="A861">
            <v>1740170</v>
          </cell>
          <cell r="B861" t="str">
            <v>Resina poliuretano para piso de granilite</v>
          </cell>
          <cell r="C861" t="str">
            <v>m²</v>
          </cell>
          <cell r="D861">
            <v>16.16</v>
          </cell>
          <cell r="E861">
            <v>12.87</v>
          </cell>
          <cell r="F861">
            <v>29.03</v>
          </cell>
        </row>
        <row r="862">
          <cell r="A862">
            <v>1740180</v>
          </cell>
          <cell r="B862" t="str">
            <v>Resina acrílica para degrau de granilite</v>
          </cell>
          <cell r="C862" t="str">
            <v>m</v>
          </cell>
          <cell r="D862">
            <v>2.78</v>
          </cell>
          <cell r="E862">
            <v>6.71</v>
          </cell>
          <cell r="F862">
            <v>9.49</v>
          </cell>
        </row>
        <row r="863">
          <cell r="A863">
            <v>1740190</v>
          </cell>
          <cell r="B863" t="str">
            <v>Resina epóxi para degrau de granilite</v>
          </cell>
          <cell r="C863" t="str">
            <v>m</v>
          </cell>
          <cell r="D863">
            <v>5.65</v>
          </cell>
          <cell r="E863">
            <v>6.71</v>
          </cell>
          <cell r="F863">
            <v>12.36</v>
          </cell>
        </row>
        <row r="864">
          <cell r="A864">
            <v>1740200</v>
          </cell>
          <cell r="B864" t="str">
            <v>Resina poliuretano para degrau de granilite</v>
          </cell>
          <cell r="C864" t="str">
            <v>m</v>
          </cell>
          <cell r="D864">
            <v>8.6199999999999992</v>
          </cell>
          <cell r="E864">
            <v>6.71</v>
          </cell>
          <cell r="F864">
            <v>15.33</v>
          </cell>
        </row>
        <row r="865">
          <cell r="A865">
            <v>1805020</v>
          </cell>
          <cell r="B865" t="str">
            <v>Revestimento em plaqueta laminada, áreas internas e externas, sem rejunte</v>
          </cell>
          <cell r="C865" t="str">
            <v>m²</v>
          </cell>
          <cell r="D865">
            <v>54.33</v>
          </cell>
          <cell r="E865">
            <v>8.07</v>
          </cell>
          <cell r="F865">
            <v>62.4</v>
          </cell>
        </row>
        <row r="866">
          <cell r="A866">
            <v>1806010</v>
          </cell>
          <cell r="B866" t="str">
            <v>Piso cerâmico esmaltado PEI-4 resistência química A, para áreas internas sujeitas à lavagem frequente, assentado com argamassa mista</v>
          </cell>
          <cell r="C866" t="str">
            <v>m²</v>
          </cell>
          <cell r="D866">
            <v>30.06</v>
          </cell>
          <cell r="E866">
            <v>40.15</v>
          </cell>
          <cell r="F866">
            <v>70.209999999999994</v>
          </cell>
        </row>
        <row r="867">
          <cell r="A867">
            <v>1806020</v>
          </cell>
          <cell r="B867" t="str">
            <v>Piso cerâmico esmaltado PEI-4 resistência química A, para áreas internas sujeitas à lavagem frequente, assentado com argamassa colante industrializada</v>
          </cell>
          <cell r="C867" t="str">
            <v>m²</v>
          </cell>
          <cell r="D867">
            <v>25.75</v>
          </cell>
          <cell r="E867">
            <v>9.5500000000000007</v>
          </cell>
          <cell r="F867">
            <v>35.299999999999997</v>
          </cell>
        </row>
        <row r="868">
          <cell r="A868">
            <v>1806030</v>
          </cell>
          <cell r="B868" t="str">
            <v>Rodapé cerâmico esmaltado PEI-4 resistência química A, para áreas internas sujeitas à lavagem frequente, assentado com argamassa mista</v>
          </cell>
          <cell r="C868" t="str">
            <v>m</v>
          </cell>
          <cell r="D868">
            <v>13.86</v>
          </cell>
          <cell r="E868">
            <v>20.03</v>
          </cell>
          <cell r="F868">
            <v>33.89</v>
          </cell>
        </row>
        <row r="869">
          <cell r="A869">
            <v>1806040</v>
          </cell>
          <cell r="B869" t="str">
            <v>Rodapé cerâmico esmaltado PEI-4 resistência química A, para áreas internas sujeitas à lavagem frequente, assentado com argamassa colante industrializada</v>
          </cell>
          <cell r="C869" t="str">
            <v>m</v>
          </cell>
          <cell r="D869">
            <v>13.9</v>
          </cell>
          <cell r="E869">
            <v>0.76</v>
          </cell>
          <cell r="F869">
            <v>14.66</v>
          </cell>
        </row>
        <row r="870">
          <cell r="A870">
            <v>1806050</v>
          </cell>
          <cell r="B870" t="str">
            <v>Piso cerâmico esmaltado com textura semi-rugosa PEI-5 resistência química A, para áreas internas, assentado com argamassa mista</v>
          </cell>
          <cell r="C870" t="str">
            <v>m²</v>
          </cell>
          <cell r="D870">
            <v>38.94</v>
          </cell>
          <cell r="E870">
            <v>40.15</v>
          </cell>
          <cell r="F870">
            <v>79.09</v>
          </cell>
        </row>
        <row r="871">
          <cell r="A871">
            <v>1806060</v>
          </cell>
          <cell r="B871" t="str">
            <v>Piso cerâmico esmaltado com textura semi-rugosa PEI-5 resistência química A, para áreas internas, assentado com argamassa colante industrializada</v>
          </cell>
          <cell r="C871" t="str">
            <v>m²</v>
          </cell>
          <cell r="D871">
            <v>34.630000000000003</v>
          </cell>
          <cell r="E871">
            <v>9.5500000000000007</v>
          </cell>
          <cell r="F871">
            <v>44.18</v>
          </cell>
        </row>
        <row r="872">
          <cell r="A872">
            <v>1806070</v>
          </cell>
          <cell r="B872" t="str">
            <v>Rodapé cerâmico esmaltado com textura semi-rugosa PEI-5 resistência química A, para áreas internas, assentado com argamassa mista</v>
          </cell>
          <cell r="C872" t="str">
            <v>m</v>
          </cell>
          <cell r="D872">
            <v>3.46</v>
          </cell>
          <cell r="E872">
            <v>21.52</v>
          </cell>
          <cell r="F872">
            <v>24.98</v>
          </cell>
        </row>
        <row r="873">
          <cell r="A873">
            <v>1806080</v>
          </cell>
          <cell r="B873" t="str">
            <v>Rodapé cerâmico esmaltado com textura semi-rugosa PEI-5 resistência química A, para áreas internas, assentado com argamassa colante industrializada</v>
          </cell>
          <cell r="C873" t="str">
            <v>m</v>
          </cell>
          <cell r="D873">
            <v>3.5</v>
          </cell>
          <cell r="E873">
            <v>5.0999999999999996</v>
          </cell>
          <cell r="F873">
            <v>8.6</v>
          </cell>
        </row>
        <row r="874">
          <cell r="A874">
            <v>1806090</v>
          </cell>
          <cell r="B874" t="str">
            <v>Piso cerâmico esmaltado PEI-5 resistência química B, para áreas internas, assentado com argamassa mista</v>
          </cell>
          <cell r="C874" t="str">
            <v>m²</v>
          </cell>
          <cell r="D874">
            <v>35.76</v>
          </cell>
          <cell r="E874">
            <v>40.15</v>
          </cell>
          <cell r="F874">
            <v>75.91</v>
          </cell>
        </row>
        <row r="875">
          <cell r="A875">
            <v>1806100</v>
          </cell>
          <cell r="B875" t="str">
            <v>Piso cerâmico esmaltado PEI-5 resistência química B, para áreas internas, assentado com argamassa colante industrializada</v>
          </cell>
          <cell r="C875" t="str">
            <v>m²</v>
          </cell>
          <cell r="D875">
            <v>31.45</v>
          </cell>
          <cell r="E875">
            <v>9.5500000000000007</v>
          </cell>
          <cell r="F875">
            <v>41</v>
          </cell>
        </row>
        <row r="876">
          <cell r="A876">
            <v>1806110</v>
          </cell>
          <cell r="B876" t="str">
            <v>Rodapé cerâmico esmaltado PEI-5 resistência química B, para áreas internas, assentado com argamassa mista</v>
          </cell>
          <cell r="C876" t="str">
            <v>m</v>
          </cell>
          <cell r="D876">
            <v>19.850000000000001</v>
          </cell>
          <cell r="E876">
            <v>20.03</v>
          </cell>
          <cell r="F876">
            <v>39.880000000000003</v>
          </cell>
        </row>
        <row r="877">
          <cell r="A877">
            <v>1806120</v>
          </cell>
          <cell r="B877" t="str">
            <v>Rodapé cerâmico esmaltado PEI-5 resistência química B, para áreas internas, assentado com argamassa colante industrializada</v>
          </cell>
          <cell r="C877" t="str">
            <v>m</v>
          </cell>
          <cell r="D877">
            <v>19.89</v>
          </cell>
          <cell r="E877">
            <v>0.76</v>
          </cell>
          <cell r="F877">
            <v>20.65</v>
          </cell>
        </row>
        <row r="878">
          <cell r="A878">
            <v>1806130</v>
          </cell>
          <cell r="B878" t="str">
            <v>Piso cerâmico esmaltado antiderrapante PEI-5 resistência química A, para áreas internas com saída para o exterior, assentado com argamassa mista</v>
          </cell>
          <cell r="C878" t="str">
            <v>m²</v>
          </cell>
          <cell r="D878">
            <v>54.43</v>
          </cell>
          <cell r="E878">
            <v>40.15</v>
          </cell>
          <cell r="F878">
            <v>94.58</v>
          </cell>
        </row>
        <row r="879">
          <cell r="A879">
            <v>1806140</v>
          </cell>
          <cell r="B879" t="str">
            <v>Piso cerâmico esmaltado antiderrapante PEI-5 resistência química A, para áreas internas com saída para o exterior, assentado c/argamassa colante industrializada</v>
          </cell>
          <cell r="C879" t="str">
            <v>m²</v>
          </cell>
          <cell r="D879">
            <v>52.49</v>
          </cell>
          <cell r="E879">
            <v>9.5500000000000007</v>
          </cell>
          <cell r="F879">
            <v>62.04</v>
          </cell>
        </row>
        <row r="880">
          <cell r="A880">
            <v>1806150</v>
          </cell>
          <cell r="B880" t="str">
            <v>Rodapé cerâmico esmaltado PEI-5 resistência química A, para áreas internas com saída para o exterior, assentado com argamassa mista</v>
          </cell>
          <cell r="C880" t="str">
            <v>m</v>
          </cell>
          <cell r="D880">
            <v>10.87</v>
          </cell>
          <cell r="E880">
            <v>20.03</v>
          </cell>
          <cell r="F880">
            <v>30.9</v>
          </cell>
        </row>
        <row r="881">
          <cell r="A881">
            <v>1806160</v>
          </cell>
          <cell r="B881" t="str">
            <v>Rodapé cerâmico esmaltado PEI-5 resistência química A, para áreas internas com saída para o exterior, assentado com argamassa colante industrializada</v>
          </cell>
          <cell r="C881" t="str">
            <v>m</v>
          </cell>
          <cell r="D881">
            <v>11.18</v>
          </cell>
          <cell r="E881">
            <v>0.76</v>
          </cell>
          <cell r="F881">
            <v>11.94</v>
          </cell>
        </row>
        <row r="882">
          <cell r="A882">
            <v>1806170</v>
          </cell>
          <cell r="B882" t="str">
            <v>Piso cerâmico esmaltado rústico PEI-5 resistência química B, para áreas internas com saída para o exterior, assentado com argamassa mista</v>
          </cell>
          <cell r="C882" t="str">
            <v>m²</v>
          </cell>
          <cell r="D882">
            <v>39.04</v>
          </cell>
          <cell r="E882">
            <v>40.15</v>
          </cell>
          <cell r="F882">
            <v>79.19</v>
          </cell>
        </row>
        <row r="883">
          <cell r="A883">
            <v>1806180</v>
          </cell>
          <cell r="B883" t="str">
            <v>Piso cerâmico esmaltado rústico PEI-5 resistência química B, para áreas internas com saída para o exterior, assentado com argamassa colante industrializada</v>
          </cell>
          <cell r="C883" t="str">
            <v>m²</v>
          </cell>
          <cell r="D883">
            <v>37.1</v>
          </cell>
          <cell r="E883">
            <v>9.5500000000000007</v>
          </cell>
          <cell r="F883">
            <v>46.65</v>
          </cell>
        </row>
        <row r="884">
          <cell r="A884">
            <v>1806190</v>
          </cell>
          <cell r="B884" t="str">
            <v>Rodapé cerâmico esmaltado rústico PEI-5 resistência química B, para áreas internas com saída para o exterior, assentado com argamassa mista</v>
          </cell>
          <cell r="C884" t="str">
            <v>m</v>
          </cell>
          <cell r="D884">
            <v>3.47</v>
          </cell>
          <cell r="E884">
            <v>24.37</v>
          </cell>
          <cell r="F884">
            <v>27.84</v>
          </cell>
        </row>
        <row r="885">
          <cell r="A885">
            <v>1806200</v>
          </cell>
          <cell r="B885" t="str">
            <v>Rodapé cerâmico esmaltado rústico PEI-5 resistência química B, para áreas internas c/saída para o exterior, assentado com argamassa colante industrializada</v>
          </cell>
          <cell r="C885" t="str">
            <v>m</v>
          </cell>
          <cell r="D885">
            <v>3.78</v>
          </cell>
          <cell r="E885">
            <v>5.0999999999999996</v>
          </cell>
          <cell r="F885">
            <v>8.8800000000000008</v>
          </cell>
        </row>
        <row r="886">
          <cell r="A886">
            <v>1806210</v>
          </cell>
          <cell r="B886" t="str">
            <v>Piso cerâmico esmaltado texturizado PEI-5 resistência química B, para áreas externas, assentado com argamassa mista</v>
          </cell>
          <cell r="C886" t="str">
            <v>m²</v>
          </cell>
          <cell r="D886">
            <v>32.04</v>
          </cell>
          <cell r="E886">
            <v>40.15</v>
          </cell>
          <cell r="F886">
            <v>72.19</v>
          </cell>
        </row>
        <row r="887">
          <cell r="A887">
            <v>1806220</v>
          </cell>
          <cell r="B887" t="str">
            <v>Piso cerâmico esmaltado texturizado PEI-5 resistência química B, para áreas externas, assentado com argamassa colante industrializada</v>
          </cell>
          <cell r="C887" t="str">
            <v>m²</v>
          </cell>
          <cell r="D887">
            <v>30.1</v>
          </cell>
          <cell r="E887">
            <v>9.5500000000000007</v>
          </cell>
          <cell r="F887">
            <v>39.65</v>
          </cell>
        </row>
        <row r="888">
          <cell r="A888">
            <v>1806230</v>
          </cell>
          <cell r="B888" t="str">
            <v>Rodapé cerâmico esmaltado texturizado PEI-5 resistência química B, para áreas externas, assentado com argamassa mista</v>
          </cell>
          <cell r="C888" t="str">
            <v>m</v>
          </cell>
          <cell r="D888">
            <v>2.77</v>
          </cell>
          <cell r="E888">
            <v>24.37</v>
          </cell>
          <cell r="F888">
            <v>27.14</v>
          </cell>
        </row>
        <row r="889">
          <cell r="A889">
            <v>1806240</v>
          </cell>
          <cell r="B889" t="str">
            <v>Rodapé cerâmico esmaltado texturizado PEI-5 resistência química B, para áreas externas, assentado com argamassa colante industrializada</v>
          </cell>
          <cell r="C889" t="str">
            <v>m</v>
          </cell>
          <cell r="D889">
            <v>3.08</v>
          </cell>
          <cell r="E889">
            <v>5.0999999999999996</v>
          </cell>
          <cell r="F889">
            <v>8.18</v>
          </cell>
        </row>
        <row r="890">
          <cell r="A890">
            <v>1806270</v>
          </cell>
          <cell r="B890" t="str">
            <v>Piso cerâmico esmaltado antiderrapante PEI-5 resistência química A, assentado com argamassa colante industrializada</v>
          </cell>
          <cell r="C890" t="str">
            <v>m²</v>
          </cell>
          <cell r="D890">
            <v>33.450000000000003</v>
          </cell>
          <cell r="E890">
            <v>9.5500000000000007</v>
          </cell>
          <cell r="F890">
            <v>43</v>
          </cell>
        </row>
        <row r="891">
          <cell r="A891">
            <v>1806280</v>
          </cell>
          <cell r="B891" t="str">
            <v>Rodapé cerâmico esmaltado antiderrapante PEI-5 resistência química A, assentado com argamassa colante industrializada</v>
          </cell>
          <cell r="C891" t="str">
            <v>m</v>
          </cell>
          <cell r="D891">
            <v>3.31</v>
          </cell>
          <cell r="E891">
            <v>5.0999999999999996</v>
          </cell>
          <cell r="F891">
            <v>8.41</v>
          </cell>
        </row>
        <row r="892">
          <cell r="A892">
            <v>1806400</v>
          </cell>
          <cell r="B892" t="str">
            <v>Rejuntamento em placas cerâmicas com cimento branco, juntas acima de 3 até 5 mm</v>
          </cell>
          <cell r="C892" t="str">
            <v>m²</v>
          </cell>
          <cell r="D892">
            <v>0.65</v>
          </cell>
          <cell r="E892">
            <v>6.38</v>
          </cell>
          <cell r="F892">
            <v>7.03</v>
          </cell>
        </row>
        <row r="893">
          <cell r="A893">
            <v>1806410</v>
          </cell>
          <cell r="B893" t="str">
            <v>Rejuntamento em placas cerâmicas com argamassa industrializada para rejunte, juntas acima de 3 até 5 mm</v>
          </cell>
          <cell r="C893" t="str">
            <v>m²</v>
          </cell>
          <cell r="D893">
            <v>1.1599999999999999</v>
          </cell>
          <cell r="E893">
            <v>6.38</v>
          </cell>
          <cell r="F893">
            <v>7.54</v>
          </cell>
        </row>
        <row r="894">
          <cell r="A894">
            <v>1806420</v>
          </cell>
          <cell r="B894" t="str">
            <v>Rejuntamento em placas cerâmicas com cimento branco, juntas acima de 5 até 10 mm</v>
          </cell>
          <cell r="C894" t="str">
            <v>m²</v>
          </cell>
          <cell r="D894">
            <v>1.3</v>
          </cell>
          <cell r="E894">
            <v>6.38</v>
          </cell>
          <cell r="F894">
            <v>7.68</v>
          </cell>
        </row>
        <row r="895">
          <cell r="A895">
            <v>1806430</v>
          </cell>
          <cell r="B895" t="str">
            <v>Rejuntamento em placas cerâmicas com argamassa industrializada para rejunte, juntas acima de 5 até 10 mm</v>
          </cell>
          <cell r="C895" t="str">
            <v>m²</v>
          </cell>
          <cell r="D895">
            <v>2.9</v>
          </cell>
          <cell r="E895">
            <v>6.38</v>
          </cell>
          <cell r="F895">
            <v>9.2799999999999994</v>
          </cell>
        </row>
        <row r="896">
          <cell r="A896">
            <v>1806500</v>
          </cell>
          <cell r="B896" t="str">
            <v>Rejuntamento de rodapé em placas cerâmicas com cimento branco, altura até 10 cm, juntas acima de 3 até 5 mm</v>
          </cell>
          <cell r="C896" t="str">
            <v>m</v>
          </cell>
          <cell r="D896">
            <v>7.0000000000000007E-2</v>
          </cell>
          <cell r="E896">
            <v>0.71</v>
          </cell>
          <cell r="F896">
            <v>0.78</v>
          </cell>
        </row>
        <row r="897">
          <cell r="A897">
            <v>1806510</v>
          </cell>
          <cell r="B897" t="str">
            <v>Rejuntamento de rodapé em placas cerâmicas com argamassa industrializada para rejunte, altura até 10 cm, juntas acima de 3 até 5 mm</v>
          </cell>
          <cell r="C897" t="str">
            <v>m</v>
          </cell>
          <cell r="D897">
            <v>0.12</v>
          </cell>
          <cell r="E897">
            <v>0.71</v>
          </cell>
          <cell r="F897">
            <v>0.83</v>
          </cell>
        </row>
        <row r="898">
          <cell r="A898">
            <v>1806520</v>
          </cell>
          <cell r="B898" t="str">
            <v>Rejuntamento de rodapé em placas cerâmicas com cimento branco, altura até 10 cm, juntas acima de 5 até 10 mm</v>
          </cell>
          <cell r="C898" t="str">
            <v>m</v>
          </cell>
          <cell r="D898">
            <v>0.13</v>
          </cell>
          <cell r="E898">
            <v>0.71</v>
          </cell>
          <cell r="F898">
            <v>0.84</v>
          </cell>
        </row>
        <row r="899">
          <cell r="A899">
            <v>1806530</v>
          </cell>
          <cell r="B899" t="str">
            <v>Rejuntamento de rodapé em placas cerâmicas com argamassa industrializada para rejunte, altura até 10 cm, juntas acima de 5 até 10 mm</v>
          </cell>
          <cell r="C899" t="str">
            <v>m</v>
          </cell>
          <cell r="D899">
            <v>0.28999999999999998</v>
          </cell>
          <cell r="E899">
            <v>0.71</v>
          </cell>
          <cell r="F899">
            <v>1</v>
          </cell>
        </row>
        <row r="900">
          <cell r="A900">
            <v>1807010</v>
          </cell>
          <cell r="B900" t="str">
            <v>Piso cerâmico não esmaltado extrudado alta resistência química e mecânica, espessura de 9 mm, assentado com argamassa de cimento e areia</v>
          </cell>
          <cell r="C900" t="str">
            <v>m²</v>
          </cell>
          <cell r="D900">
            <v>64.08</v>
          </cell>
          <cell r="E900">
            <v>29.46</v>
          </cell>
          <cell r="F900">
            <v>93.54</v>
          </cell>
        </row>
        <row r="901">
          <cell r="A901">
            <v>1807020</v>
          </cell>
          <cell r="B901" t="str">
            <v>Placa cerâmica não esmaltada extrudada de alta resistência química e mecânica, espessura de 9 mm, uso industrial, assentado com argamassa química bicomponente</v>
          </cell>
          <cell r="C901" t="str">
            <v>m²</v>
          </cell>
          <cell r="D901">
            <v>78.11</v>
          </cell>
          <cell r="E901">
            <v>9.5500000000000007</v>
          </cell>
          <cell r="F901">
            <v>87.66</v>
          </cell>
        </row>
        <row r="902">
          <cell r="A902">
            <v>1807030</v>
          </cell>
          <cell r="B902" t="str">
            <v>Piso cerâmico não esmaltado extrudado alta resistência química e mecânica, espessura de 14 mm, assentado com argamassa de cimento e areia</v>
          </cell>
          <cell r="C902" t="str">
            <v>m²</v>
          </cell>
          <cell r="D902">
            <v>80.66</v>
          </cell>
          <cell r="E902">
            <v>29.46</v>
          </cell>
          <cell r="F902">
            <v>110.12</v>
          </cell>
        </row>
        <row r="903">
          <cell r="A903">
            <v>1807040</v>
          </cell>
          <cell r="B903" t="str">
            <v>Placa cerâmica não esmaltada extrudada de alta resistência química e mecânica, espessura de 14 mm, uso industrial, assentado com argamassa química bicomponente</v>
          </cell>
          <cell r="C903" t="str">
            <v>m²</v>
          </cell>
          <cell r="D903">
            <v>94.69</v>
          </cell>
          <cell r="E903">
            <v>9.5500000000000007</v>
          </cell>
          <cell r="F903">
            <v>104.24</v>
          </cell>
        </row>
        <row r="904">
          <cell r="A904">
            <v>1807070</v>
          </cell>
          <cell r="B904" t="str">
            <v>Rodapé cerâmico não esmaltado extrudado alta resistência química e mecânica, altura de 10 cm, assentado com argamassa de cimento e areia</v>
          </cell>
          <cell r="C904" t="str">
            <v>m</v>
          </cell>
          <cell r="D904">
            <v>25.16</v>
          </cell>
          <cell r="E904">
            <v>2.95</v>
          </cell>
          <cell r="F904">
            <v>28.11</v>
          </cell>
        </row>
        <row r="905">
          <cell r="A905">
            <v>1807080</v>
          </cell>
          <cell r="B905" t="str">
            <v>Rodapé em placa cerâmica não esmaltada extrudada de alta resistência química e mecânica, altura de 10 cm, uso industrial, assentado com argamassa química bicomponente</v>
          </cell>
          <cell r="C905" t="str">
            <v>m</v>
          </cell>
          <cell r="D905">
            <v>26.56</v>
          </cell>
          <cell r="E905">
            <v>0.95</v>
          </cell>
          <cell r="F905">
            <v>27.51</v>
          </cell>
        </row>
        <row r="906">
          <cell r="A906">
            <v>1807090</v>
          </cell>
          <cell r="B906" t="str">
            <v>Canto de rodapé cerâmico não esmaltado extrudado alta resistência química e mecânica, altura de 10 cm assentado com argamassa de cimento e areia</v>
          </cell>
          <cell r="C906" t="str">
            <v>un</v>
          </cell>
          <cell r="D906">
            <v>10.58</v>
          </cell>
          <cell r="E906">
            <v>0.28999999999999998</v>
          </cell>
          <cell r="F906">
            <v>10.87</v>
          </cell>
        </row>
        <row r="907">
          <cell r="A907">
            <v>1807100</v>
          </cell>
          <cell r="B907" t="str">
            <v>Canto de rodapé cerâmico não esmaltado extrudado alta resistência química e mecânica, altura de 10 cm assentado com argamassa colante industrializada</v>
          </cell>
          <cell r="C907" t="str">
            <v>un</v>
          </cell>
          <cell r="D907">
            <v>10.55</v>
          </cell>
          <cell r="E907">
            <v>0.08</v>
          </cell>
          <cell r="F907">
            <v>10.63</v>
          </cell>
        </row>
        <row r="908">
          <cell r="A908">
            <v>1807160</v>
          </cell>
          <cell r="B908" t="str">
            <v>Placa cerâmica não esmaltada extrudada para áreas com altas temperaturas de alta resistência química e mecânica, espessura acima de 14 mm, uso em indústrias e cozinhas profissionais, assentado com argamassa industrializada</v>
          </cell>
          <cell r="C908" t="str">
            <v>m²</v>
          </cell>
          <cell r="D908">
            <v>132.26</v>
          </cell>
          <cell r="E908">
            <v>9.5500000000000007</v>
          </cell>
          <cell r="F908">
            <v>141.81</v>
          </cell>
        </row>
        <row r="909">
          <cell r="A909">
            <v>1807170</v>
          </cell>
          <cell r="B909" t="str">
            <v>Rodapé cerâmico não esmaltado extrudado alta resistência química e mecânica altura de 10cm, assentado com argamassa industrializada, áreas com altas temperaturas</v>
          </cell>
          <cell r="C909" t="str">
            <v>m</v>
          </cell>
          <cell r="D909">
            <v>14.65</v>
          </cell>
          <cell r="E909">
            <v>0.95</v>
          </cell>
          <cell r="F909">
            <v>15.6</v>
          </cell>
        </row>
        <row r="910">
          <cell r="A910">
            <v>1807202</v>
          </cell>
          <cell r="B910" t="str">
            <v>Rejuntamento de piso cerâmico extrudado antiácido de 9 mm, com argamassa industrializada bicomponente à base de resina furânica, juntas acima de 6 até 7 mm</v>
          </cell>
          <cell r="C910" t="str">
            <v>m²</v>
          </cell>
          <cell r="D910">
            <v>13.32</v>
          </cell>
          <cell r="E910">
            <v>6.38</v>
          </cell>
          <cell r="F910">
            <v>19.7</v>
          </cell>
        </row>
        <row r="911">
          <cell r="A911">
            <v>1807210</v>
          </cell>
          <cell r="B911" t="str">
            <v>Rejuntamento de piso cerâmico extrudado antiácido de 9 mm, com argamassa industrializada à base de resina epóxi, juntas acima de 3 até 6 mm</v>
          </cell>
          <cell r="C911" t="str">
            <v>m²</v>
          </cell>
          <cell r="D911">
            <v>25.45</v>
          </cell>
          <cell r="E911">
            <v>6.38</v>
          </cell>
          <cell r="F911">
            <v>31.83</v>
          </cell>
        </row>
        <row r="912">
          <cell r="A912">
            <v>1807222</v>
          </cell>
          <cell r="B912" t="str">
            <v>Rejuntamento de piso cerâmico extrudado antiácido de 14 mm, com argamassa industrializada bicompontente à base de resina furânica, juntas acima de 6 até 7 mm</v>
          </cell>
          <cell r="C912" t="str">
            <v>m²</v>
          </cell>
          <cell r="D912">
            <v>22.21</v>
          </cell>
          <cell r="E912">
            <v>6.38</v>
          </cell>
          <cell r="F912">
            <v>28.59</v>
          </cell>
        </row>
        <row r="913">
          <cell r="A913">
            <v>1807230</v>
          </cell>
          <cell r="B913" t="str">
            <v>Rejuntamento de piso cerâmico extrudado antiácido de 14 mm, com argamassa industrializada à base de resina epóxi, juntas acima de 3 até 6 mm</v>
          </cell>
          <cell r="C913" t="str">
            <v>m²</v>
          </cell>
          <cell r="D913">
            <v>42.42</v>
          </cell>
          <cell r="E913">
            <v>6.38</v>
          </cell>
          <cell r="F913">
            <v>48.8</v>
          </cell>
        </row>
        <row r="914">
          <cell r="A914">
            <v>1807240</v>
          </cell>
          <cell r="B914" t="str">
            <v>Rejuntamento de revestimento cerâmico extrudado antiácido de 9 mm, com argamassa industrializada à base de resina epóxi, juntas acima de 3 até 6 mm</v>
          </cell>
          <cell r="C914" t="str">
            <v>m²</v>
          </cell>
          <cell r="D914">
            <v>25.45</v>
          </cell>
          <cell r="E914">
            <v>6.38</v>
          </cell>
          <cell r="F914">
            <v>31.83</v>
          </cell>
        </row>
        <row r="915">
          <cell r="A915">
            <v>1807250</v>
          </cell>
          <cell r="B915" t="str">
            <v>Rejuntamento piso cerâmico extrudado antiácido de 14 mm, com argamassa industrializada à base de bauxita, juntas acima de 3 até 6mm, áreas de altas temperaturas</v>
          </cell>
          <cell r="C915" t="str">
            <v>m²</v>
          </cell>
          <cell r="D915">
            <v>39.32</v>
          </cell>
          <cell r="E915">
            <v>6.38</v>
          </cell>
          <cell r="F915">
            <v>45.7</v>
          </cell>
        </row>
        <row r="916">
          <cell r="A916">
            <v>1807302</v>
          </cell>
          <cell r="B916" t="str">
            <v>Rejuntamento de rodapé cerâmico extrudado antiácido de 9 mm, com argamassa industrializada bicomponente à base de resina furânica, juntas acima de 6 até 7 mm</v>
          </cell>
          <cell r="C916" t="str">
            <v>m</v>
          </cell>
          <cell r="D916">
            <v>1.33</v>
          </cell>
          <cell r="E916">
            <v>0.64</v>
          </cell>
          <cell r="F916">
            <v>1.97</v>
          </cell>
        </row>
        <row r="917">
          <cell r="A917">
            <v>1807310</v>
          </cell>
          <cell r="B917" t="str">
            <v>Rejuntamento de rodapé cerâmico extrudado antiácido de 9 mm, com argamassa industrializada à base de resina epóxi, juntas acima de 3 até 6 mm</v>
          </cell>
          <cell r="C917" t="str">
            <v>m</v>
          </cell>
          <cell r="D917">
            <v>2.5499999999999998</v>
          </cell>
          <cell r="E917">
            <v>0.64</v>
          </cell>
          <cell r="F917">
            <v>3.19</v>
          </cell>
        </row>
        <row r="918">
          <cell r="A918">
            <v>1808010</v>
          </cell>
          <cell r="B918" t="str">
            <v>Revestimento em porcelanato esmaltado antiderrapante, grupo de absorção BI-a, rejuntado</v>
          </cell>
          <cell r="C918" t="str">
            <v>m²</v>
          </cell>
          <cell r="D918">
            <v>56.32</v>
          </cell>
          <cell r="E918">
            <v>25.24</v>
          </cell>
          <cell r="F918">
            <v>81.56</v>
          </cell>
        </row>
        <row r="919">
          <cell r="A919">
            <v>1808020</v>
          </cell>
          <cell r="B919" t="str">
            <v>Rodapé em porcelanato esmaltado antiderrapante, grupo de absorção BI-a, rejuntado</v>
          </cell>
          <cell r="C919" t="str">
            <v>m</v>
          </cell>
          <cell r="D919">
            <v>5.37</v>
          </cell>
          <cell r="E919">
            <v>7.01</v>
          </cell>
          <cell r="F919">
            <v>12.38</v>
          </cell>
        </row>
        <row r="920">
          <cell r="A920">
            <v>1808090</v>
          </cell>
          <cell r="B920" t="str">
            <v>Revestimento em porcelanato esmaltado acetinado para áreas internas e ambientes com acesso ao exterior, grupo de absorção BIa, resistência química B, assentado com argamassa colante industrializada, rejuntado</v>
          </cell>
          <cell r="C920" t="str">
            <v>m²</v>
          </cell>
          <cell r="D920">
            <v>75.41</v>
          </cell>
          <cell r="E920">
            <v>25.24</v>
          </cell>
          <cell r="F920">
            <v>100.65</v>
          </cell>
        </row>
        <row r="921">
          <cell r="A921">
            <v>1808100</v>
          </cell>
          <cell r="B921" t="str">
            <v>Rodapé em porcelanato esmaltado acetinado para áreas internas e ambientes com acesso ao exterior, grupo de absorção BIa, resistência química B, assentado com argamassa colante industrializada, rejuntado</v>
          </cell>
          <cell r="C921" t="str">
            <v>m</v>
          </cell>
          <cell r="D921">
            <v>24.03</v>
          </cell>
          <cell r="E921">
            <v>7.01</v>
          </cell>
          <cell r="F921">
            <v>31.04</v>
          </cell>
        </row>
        <row r="922">
          <cell r="A922">
            <v>1808110</v>
          </cell>
          <cell r="B922" t="str">
            <v>Revestimento em porcelanato técnico antiderrapante para áreas externas, grupo de absorção BIa, assentado com argamassa colante industrializada, rejuntado</v>
          </cell>
          <cell r="C922" t="str">
            <v>m²</v>
          </cell>
          <cell r="D922">
            <v>83.3</v>
          </cell>
          <cell r="E922">
            <v>25.24</v>
          </cell>
          <cell r="F922">
            <v>108.54</v>
          </cell>
        </row>
        <row r="923">
          <cell r="A923">
            <v>1808120</v>
          </cell>
          <cell r="B923" t="str">
            <v>Rodapé em porcelanato técnico antiderrapante para áreas internas, grupo de absorção BIa, assentado com argamassa colante industrializada, rejuntado</v>
          </cell>
          <cell r="C923" t="str">
            <v>m</v>
          </cell>
          <cell r="D923">
            <v>20.64</v>
          </cell>
          <cell r="E923">
            <v>7.01</v>
          </cell>
          <cell r="F923">
            <v>27.65</v>
          </cell>
        </row>
        <row r="924">
          <cell r="A924">
            <v>1808130</v>
          </cell>
          <cell r="B924" t="str">
            <v>Revestimento em porcelanato técnico antiácido para áreas de alto tráfego, grupo de absorção BIa, assentado com argamassa colante industrializada e rejuntado com resina epóxi</v>
          </cell>
          <cell r="C924" t="str">
            <v>m²</v>
          </cell>
          <cell r="D924">
            <v>79.849999999999994</v>
          </cell>
          <cell r="E924">
            <v>25.24</v>
          </cell>
          <cell r="F924">
            <v>105.09</v>
          </cell>
        </row>
        <row r="925">
          <cell r="A925">
            <v>1808140</v>
          </cell>
          <cell r="B925" t="str">
            <v>Rodapé em porcelanato técnico antiácido para áreas de alto tráfego, grupo de absorção BIa, assentado com argamassa colante industrializada e rejuntado com resina epóxi</v>
          </cell>
          <cell r="C925" t="str">
            <v>m</v>
          </cell>
          <cell r="D925">
            <v>14.21</v>
          </cell>
          <cell r="E925">
            <v>7.01</v>
          </cell>
          <cell r="F925">
            <v>21.22</v>
          </cell>
        </row>
        <row r="926">
          <cell r="A926">
            <v>1808150</v>
          </cell>
          <cell r="B926" t="str">
            <v>Revestimento em porcelanato técnico coeficiente de atrito II, grupo de absorção BI-a, rejuntado</v>
          </cell>
          <cell r="C926" t="str">
            <v>m²</v>
          </cell>
          <cell r="D926">
            <v>53.67</v>
          </cell>
          <cell r="E926">
            <v>25.24</v>
          </cell>
          <cell r="F926">
            <v>78.91</v>
          </cell>
        </row>
        <row r="927">
          <cell r="A927">
            <v>1808160</v>
          </cell>
          <cell r="B927" t="str">
            <v>Rodapé em porcelanato técnico, coeficiente de atrito II, grupo de absorção BI-a, rejuntado</v>
          </cell>
          <cell r="C927" t="str">
            <v>m</v>
          </cell>
          <cell r="D927">
            <v>19.940000000000001</v>
          </cell>
          <cell r="E927">
            <v>7.01</v>
          </cell>
          <cell r="F927">
            <v>26.95</v>
          </cell>
        </row>
        <row r="928">
          <cell r="A928">
            <v>1808170</v>
          </cell>
          <cell r="B928" t="str">
            <v>Revestimento em porcelanato técnico polido para áreas internas e ambientes de médio tráfego, grupo de absorção BIa, coeficiente de atrito I, assentado com argamassa colante industrializada, rejuntado</v>
          </cell>
          <cell r="C928" t="str">
            <v>m²</v>
          </cell>
          <cell r="D928">
            <v>62.18</v>
          </cell>
          <cell r="E928">
            <v>25.24</v>
          </cell>
          <cell r="F928">
            <v>87.42</v>
          </cell>
        </row>
        <row r="929">
          <cell r="A929">
            <v>1808180</v>
          </cell>
          <cell r="B929" t="str">
            <v>Rodapé em porcelanato técnico polido para áreas internas e ambientes de médio tráfego, grupo de absorção BIa, assentado com argamassa colante industrializada, rejuntado</v>
          </cell>
          <cell r="C929" t="str">
            <v>m</v>
          </cell>
          <cell r="D929">
            <v>19.940000000000001</v>
          </cell>
          <cell r="E929">
            <v>7.01</v>
          </cell>
          <cell r="F929">
            <v>26.95</v>
          </cell>
        </row>
        <row r="930">
          <cell r="A930">
            <v>1811002</v>
          </cell>
          <cell r="B930" t="str">
            <v>Revestimento em placa cerâmica esmaltada para paredes, formato 5x5 cm, assentado e rejuntado com argamassa industrializada</v>
          </cell>
          <cell r="C930" t="str">
            <v>m²</v>
          </cell>
          <cell r="D930">
            <v>115.4</v>
          </cell>
          <cell r="E930">
            <v>14.3</v>
          </cell>
          <cell r="F930">
            <v>129.69999999999999</v>
          </cell>
        </row>
        <row r="931">
          <cell r="A931">
            <v>1811010</v>
          </cell>
          <cell r="B931" t="str">
            <v>Revestimento em placa cerâmica esmaltada para paredes de 15 x 15 cm, assentado com argamassa mista</v>
          </cell>
          <cell r="C931" t="str">
            <v>m²</v>
          </cell>
          <cell r="D931">
            <v>30.48</v>
          </cell>
          <cell r="E931">
            <v>45.94</v>
          </cell>
          <cell r="F931">
            <v>76.42</v>
          </cell>
        </row>
        <row r="932">
          <cell r="A932">
            <v>1811020</v>
          </cell>
          <cell r="B932" t="str">
            <v>Revestimento em placa cerâmica esmaltada para paredes de 15 x 15 cm, assentado com argamassa colante industrializada</v>
          </cell>
          <cell r="C932" t="str">
            <v>m²</v>
          </cell>
          <cell r="D932">
            <v>27.41</v>
          </cell>
          <cell r="E932">
            <v>8.07</v>
          </cell>
          <cell r="F932">
            <v>35.479999999999997</v>
          </cell>
        </row>
        <row r="933">
          <cell r="A933">
            <v>1811030</v>
          </cell>
          <cell r="B933" t="str">
            <v>Revestimento em placa cerâmica esmaltada para paredes de 20 x 20 cm, assentado com argamassa mista</v>
          </cell>
          <cell r="C933" t="str">
            <v>m²</v>
          </cell>
          <cell r="D933">
            <v>35.729999999999997</v>
          </cell>
          <cell r="E933">
            <v>45.94</v>
          </cell>
          <cell r="F933">
            <v>81.67</v>
          </cell>
        </row>
        <row r="934">
          <cell r="A934">
            <v>1811040</v>
          </cell>
          <cell r="B934" t="str">
            <v>Revestimento em placa cerâmica esmaltada para paredes de 20 x 20 cm, assentado com argamassa AC-I colante industrializada</v>
          </cell>
          <cell r="C934" t="str">
            <v>m²</v>
          </cell>
          <cell r="D934">
            <v>32.659999999999997</v>
          </cell>
          <cell r="E934">
            <v>8.07</v>
          </cell>
          <cell r="F934">
            <v>40.729999999999997</v>
          </cell>
        </row>
        <row r="935">
          <cell r="A935">
            <v>1811090</v>
          </cell>
          <cell r="B935" t="str">
            <v>Revestimento em placa cerâmica esmaltada para parede interna de 10 x 10 cm, assentado com argamassa colante industrializada</v>
          </cell>
          <cell r="C935" t="str">
            <v>m²</v>
          </cell>
          <cell r="D935">
            <v>43.8</v>
          </cell>
          <cell r="E935">
            <v>8.07</v>
          </cell>
          <cell r="F935">
            <v>51.87</v>
          </cell>
        </row>
        <row r="936">
          <cell r="A936">
            <v>1811100</v>
          </cell>
          <cell r="B936" t="str">
            <v>Revestimento em placa cerâmica esmaltada de 10 x 10 cm, assentado com argamassa colante industrializada</v>
          </cell>
          <cell r="C936" t="str">
            <v>m²</v>
          </cell>
          <cell r="D936">
            <v>43.73</v>
          </cell>
          <cell r="E936">
            <v>15.83</v>
          </cell>
          <cell r="F936">
            <v>59.56</v>
          </cell>
        </row>
        <row r="937">
          <cell r="A937">
            <v>1811110</v>
          </cell>
          <cell r="B937" t="str">
            <v>Revestimento em placa cerâmica esmaltada para paredes de 20 x 20 cm, assentado com argamassa AC-II colante industrializada</v>
          </cell>
          <cell r="C937" t="str">
            <v>m²</v>
          </cell>
          <cell r="D937">
            <v>35.03</v>
          </cell>
          <cell r="E937">
            <v>8.07</v>
          </cell>
          <cell r="F937">
            <v>43.1</v>
          </cell>
        </row>
        <row r="938">
          <cell r="A938">
            <v>1811200</v>
          </cell>
          <cell r="B938" t="str">
            <v>Rejuntamento de placa cerâmica de 15 x 15 cm com cimento branco, juntas até 3 mm</v>
          </cell>
          <cell r="C938" t="str">
            <v>m²</v>
          </cell>
          <cell r="D938">
            <v>0.39</v>
          </cell>
          <cell r="E938">
            <v>6.38</v>
          </cell>
          <cell r="F938">
            <v>6.77</v>
          </cell>
        </row>
        <row r="939">
          <cell r="A939">
            <v>1811210</v>
          </cell>
          <cell r="B939" t="str">
            <v>Rejuntamento de placa cerâmica de 15 x 15 cm com argamassa industrializada para rejunte, juntas até 3 mm</v>
          </cell>
          <cell r="C939" t="str">
            <v>m²</v>
          </cell>
          <cell r="D939">
            <v>0.87</v>
          </cell>
          <cell r="E939">
            <v>6.38</v>
          </cell>
          <cell r="F939">
            <v>7.25</v>
          </cell>
        </row>
        <row r="940">
          <cell r="A940">
            <v>1811220</v>
          </cell>
          <cell r="B940" t="str">
            <v>Rejuntamento de cerâmica esmaltada de 20 x 20 cm com cimento branco, juntas até 3 mm</v>
          </cell>
          <cell r="C940" t="str">
            <v>m²</v>
          </cell>
          <cell r="D940">
            <v>0.56000000000000005</v>
          </cell>
          <cell r="E940">
            <v>6.38</v>
          </cell>
          <cell r="F940">
            <v>6.94</v>
          </cell>
        </row>
        <row r="941">
          <cell r="A941">
            <v>1811230</v>
          </cell>
          <cell r="B941" t="str">
            <v>Rejuntamento de cerâmica esmaltada de 20 x 20 cm com argamassa industrializada para rejunte, juntas até 3 mm</v>
          </cell>
          <cell r="C941" t="str">
            <v>m²</v>
          </cell>
          <cell r="D941">
            <v>1.1599999999999999</v>
          </cell>
          <cell r="E941">
            <v>6.38</v>
          </cell>
          <cell r="F941">
            <v>7.54</v>
          </cell>
        </row>
        <row r="942">
          <cell r="A942">
            <v>1811250</v>
          </cell>
          <cell r="B942" t="str">
            <v>Rejuntamento de placa cerâmica de 10 x 10 cm com argamassa industrializada para rejunte, juntas de 6 mm</v>
          </cell>
          <cell r="C942" t="str">
            <v>m²</v>
          </cell>
          <cell r="D942">
            <v>4.3499999999999996</v>
          </cell>
          <cell r="E942">
            <v>6.38</v>
          </cell>
          <cell r="F942">
            <v>10.73</v>
          </cell>
        </row>
        <row r="943">
          <cell r="A943">
            <v>1812020</v>
          </cell>
          <cell r="B943" t="str">
            <v>Revestimento em pastilha de porcelana natural ou esmaltada de 5 x 5 cm, assentado e rejuntado com argamassa colante industrializada</v>
          </cell>
          <cell r="C943" t="str">
            <v>m²</v>
          </cell>
          <cell r="D943">
            <v>135.52000000000001</v>
          </cell>
          <cell r="E943">
            <v>18.100000000000001</v>
          </cell>
          <cell r="F943">
            <v>153.62</v>
          </cell>
        </row>
        <row r="944">
          <cell r="A944">
            <v>1812100</v>
          </cell>
          <cell r="B944" t="str">
            <v>Revestimento em pastilha de porcelana natural ou esmaltada de 5 x 5 cm, assentado e rejuntado com argamassa colante industrializada, faixas até 40 cm</v>
          </cell>
          <cell r="C944" t="str">
            <v>m</v>
          </cell>
          <cell r="D944">
            <v>54.21</v>
          </cell>
          <cell r="E944">
            <v>14.47</v>
          </cell>
          <cell r="F944">
            <v>68.680000000000007</v>
          </cell>
        </row>
        <row r="945">
          <cell r="A945">
            <v>1812120</v>
          </cell>
          <cell r="B945" t="str">
            <v>Revestimento em pastilha de porcelana natural ou esmaltada de 2,5 x 2,5 cm, assentado e rejuntado com argamassa colante industrializada</v>
          </cell>
          <cell r="C945" t="str">
            <v>m²</v>
          </cell>
          <cell r="D945">
            <v>147.83000000000001</v>
          </cell>
          <cell r="E945">
            <v>18.100000000000001</v>
          </cell>
          <cell r="F945">
            <v>165.93</v>
          </cell>
        </row>
        <row r="946">
          <cell r="A946">
            <v>1812200</v>
          </cell>
          <cell r="B946" t="str">
            <v>Revestimento em pastilha de porcelana natural ou esmaltada de 2,5 x 2,5 cm, assentado e rejuntado com argamassa colante industrializada, faixas até 40 cm</v>
          </cell>
          <cell r="C946" t="str">
            <v>m</v>
          </cell>
          <cell r="D946">
            <v>59.13</v>
          </cell>
          <cell r="E946">
            <v>14.47</v>
          </cell>
          <cell r="F946">
            <v>73.599999999999994</v>
          </cell>
        </row>
        <row r="947">
          <cell r="A947">
            <v>1813010</v>
          </cell>
          <cell r="B947" t="str">
            <v>Revestimento de placa cerâmica não esmaltada extrudada alta resistência química e mecânica, espessura de 9 mm, assentado com argamassa colante industrializada</v>
          </cell>
          <cell r="C947" t="str">
            <v>m²</v>
          </cell>
          <cell r="D947">
            <v>60.99</v>
          </cell>
          <cell r="E947">
            <v>11.56</v>
          </cell>
          <cell r="F947">
            <v>72.55</v>
          </cell>
        </row>
        <row r="948">
          <cell r="A948">
            <v>1813200</v>
          </cell>
          <cell r="B948" t="str">
            <v>Rejuntamento de revestimento cerâmico não esmaltado extrudado antiácido 9 mm, com argamassa industrializada à base de resina epóxi, juntas acima de 3 até 6 mm</v>
          </cell>
          <cell r="C948" t="str">
            <v>m²</v>
          </cell>
          <cell r="D948">
            <v>25.45</v>
          </cell>
          <cell r="E948">
            <v>6.38</v>
          </cell>
          <cell r="F948">
            <v>31.83</v>
          </cell>
        </row>
        <row r="949">
          <cell r="A949">
            <v>1901010</v>
          </cell>
          <cell r="B949" t="str">
            <v>Rodapé em granito com 7 cm de altura</v>
          </cell>
          <cell r="C949" t="str">
            <v>m</v>
          </cell>
          <cell r="D949">
            <v>107.4</v>
          </cell>
          <cell r="E949">
            <v>1.26</v>
          </cell>
          <cell r="F949">
            <v>108.66</v>
          </cell>
        </row>
        <row r="950">
          <cell r="A950">
            <v>1901020</v>
          </cell>
          <cell r="B950" t="str">
            <v>Revestimento em granito com 2 cm de espessura, assente com massa</v>
          </cell>
          <cell r="C950" t="str">
            <v>m²</v>
          </cell>
          <cell r="D950">
            <v>240.52</v>
          </cell>
          <cell r="E950">
            <v>8.8800000000000008</v>
          </cell>
          <cell r="F950">
            <v>249.4</v>
          </cell>
        </row>
        <row r="951">
          <cell r="A951">
            <v>1901040</v>
          </cell>
          <cell r="B951" t="str">
            <v>Revestimento em granito com 3 cm de espessura, assente com massa</v>
          </cell>
          <cell r="C951" t="str">
            <v>m²</v>
          </cell>
          <cell r="D951">
            <v>415.54</v>
          </cell>
          <cell r="E951">
            <v>8.8800000000000008</v>
          </cell>
          <cell r="F951">
            <v>424.42</v>
          </cell>
        </row>
        <row r="952">
          <cell r="A952">
            <v>1901060</v>
          </cell>
          <cell r="B952" t="str">
            <v>Peitoril e/ou soleira em granito com espessura de 2 cm e largura até 20 cm</v>
          </cell>
          <cell r="C952" t="str">
            <v>m</v>
          </cell>
          <cell r="D952">
            <v>118.17</v>
          </cell>
          <cell r="E952">
            <v>2.54</v>
          </cell>
          <cell r="F952">
            <v>120.71</v>
          </cell>
        </row>
        <row r="953">
          <cell r="A953">
            <v>1901120</v>
          </cell>
          <cell r="B953" t="str">
            <v>Degrau e espelho de granito</v>
          </cell>
          <cell r="C953" t="str">
            <v>m</v>
          </cell>
          <cell r="D953">
            <v>266</v>
          </cell>
          <cell r="E953">
            <v>4.43</v>
          </cell>
          <cell r="F953">
            <v>270.43</v>
          </cell>
        </row>
        <row r="954">
          <cell r="A954">
            <v>1901320</v>
          </cell>
          <cell r="B954" t="str">
            <v>Rodapé em granito com altura de 7,01 a 10 cm</v>
          </cell>
          <cell r="C954" t="str">
            <v>m</v>
          </cell>
          <cell r="D954">
            <v>108.56</v>
          </cell>
          <cell r="E954">
            <v>1.26</v>
          </cell>
          <cell r="F954">
            <v>109.82</v>
          </cell>
        </row>
        <row r="955">
          <cell r="A955">
            <v>1901390</v>
          </cell>
          <cell r="B955" t="str">
            <v>Peitoril e/ou soleira em granito com espessura de 2 cm e largura de 21 até 30 cm</v>
          </cell>
          <cell r="C955" t="str">
            <v>m</v>
          </cell>
          <cell r="D955">
            <v>144.32</v>
          </cell>
          <cell r="E955">
            <v>3.8</v>
          </cell>
          <cell r="F955">
            <v>148.12</v>
          </cell>
        </row>
        <row r="956">
          <cell r="A956">
            <v>1901410</v>
          </cell>
          <cell r="B956" t="str">
            <v>Revestimento em granito jateado, com espessura de 2,0 cm, assente com massa</v>
          </cell>
          <cell r="C956" t="str">
            <v>m²</v>
          </cell>
          <cell r="D956">
            <v>137.22999999999999</v>
          </cell>
          <cell r="E956">
            <v>8.8800000000000008</v>
          </cell>
          <cell r="F956">
            <v>146.11000000000001</v>
          </cell>
        </row>
        <row r="957">
          <cell r="A957">
            <v>1901420</v>
          </cell>
          <cell r="B957" t="str">
            <v>Rodapé em granito jateado, com altura de 7 cm, assente com massa</v>
          </cell>
          <cell r="C957" t="str">
            <v>m</v>
          </cell>
          <cell r="D957">
            <v>14</v>
          </cell>
          <cell r="E957">
            <v>1.26</v>
          </cell>
          <cell r="F957">
            <v>15.26</v>
          </cell>
        </row>
        <row r="958">
          <cell r="A958">
            <v>1901430</v>
          </cell>
          <cell r="B958" t="str">
            <v>Degrau e espelho em granito jateado, com espessura de 2 cm, assente com massa</v>
          </cell>
          <cell r="C958" t="str">
            <v>m</v>
          </cell>
          <cell r="D958">
            <v>108.07</v>
          </cell>
          <cell r="E958">
            <v>4.43</v>
          </cell>
          <cell r="F958">
            <v>112.5</v>
          </cell>
        </row>
        <row r="959">
          <cell r="A959">
            <v>1901440</v>
          </cell>
          <cell r="B959" t="str">
            <v>Soleira / peitoril em granito jateado de 20 a 30cm, com espessura de 2 cm, assente com massa</v>
          </cell>
          <cell r="C959" t="str">
            <v>m</v>
          </cell>
          <cell r="D959">
            <v>85.06</v>
          </cell>
          <cell r="E959">
            <v>3.8</v>
          </cell>
          <cell r="F959">
            <v>88.86</v>
          </cell>
        </row>
        <row r="960">
          <cell r="A960">
            <v>1902020</v>
          </cell>
          <cell r="B960" t="str">
            <v>Revestimento em mármore branco de 2 cm, assente com massa</v>
          </cell>
          <cell r="C960" t="str">
            <v>m²</v>
          </cell>
          <cell r="D960">
            <v>467.11</v>
          </cell>
          <cell r="E960">
            <v>7.6</v>
          </cell>
          <cell r="F960">
            <v>474.71</v>
          </cell>
        </row>
        <row r="961">
          <cell r="A961">
            <v>1902040</v>
          </cell>
          <cell r="B961" t="str">
            <v>Revestimento em mármore travertino nacional de 2 cm, assente com massa</v>
          </cell>
          <cell r="C961" t="str">
            <v>m²</v>
          </cell>
          <cell r="D961">
            <v>501.81</v>
          </cell>
          <cell r="E961">
            <v>7.6</v>
          </cell>
          <cell r="F961">
            <v>509.41</v>
          </cell>
        </row>
        <row r="962">
          <cell r="A962">
            <v>1902060</v>
          </cell>
          <cell r="B962" t="str">
            <v>Revestimento em mármore branco de 3 cm, assente com massa</v>
          </cell>
          <cell r="C962" t="str">
            <v>m²</v>
          </cell>
          <cell r="D962">
            <v>552.96</v>
          </cell>
          <cell r="E962">
            <v>8.8800000000000008</v>
          </cell>
          <cell r="F962">
            <v>561.84</v>
          </cell>
        </row>
        <row r="963">
          <cell r="A963">
            <v>1902080</v>
          </cell>
          <cell r="B963" t="str">
            <v>Revestimento em mármore travertino nacional de 3 cm, assente com massa</v>
          </cell>
          <cell r="C963" t="str">
            <v>m²</v>
          </cell>
          <cell r="D963">
            <v>633.63</v>
          </cell>
          <cell r="E963">
            <v>8.8800000000000008</v>
          </cell>
          <cell r="F963">
            <v>642.51</v>
          </cell>
        </row>
        <row r="964">
          <cell r="A964">
            <v>1902220</v>
          </cell>
          <cell r="B964" t="str">
            <v>Degrau e espelho em mármore branco</v>
          </cell>
          <cell r="C964" t="str">
            <v>m</v>
          </cell>
          <cell r="D964">
            <v>245.13</v>
          </cell>
          <cell r="E964">
            <v>4.43</v>
          </cell>
          <cell r="F964">
            <v>249.56</v>
          </cell>
        </row>
        <row r="965">
          <cell r="A965">
            <v>1902240</v>
          </cell>
          <cell r="B965" t="str">
            <v>Degrau e espelho em mármore travertino nacional</v>
          </cell>
          <cell r="C965" t="str">
            <v>m</v>
          </cell>
          <cell r="D965">
            <v>265.58</v>
          </cell>
          <cell r="E965">
            <v>4.43</v>
          </cell>
          <cell r="F965">
            <v>270.01</v>
          </cell>
        </row>
        <row r="966">
          <cell r="A966">
            <v>1902250</v>
          </cell>
          <cell r="B966" t="str">
            <v>Rodapé em mármore branco, com 7 cm de altura</v>
          </cell>
          <cell r="C966" t="str">
            <v>m</v>
          </cell>
          <cell r="D966">
            <v>38.72</v>
          </cell>
          <cell r="E966">
            <v>1.26</v>
          </cell>
          <cell r="F966">
            <v>39.979999999999997</v>
          </cell>
        </row>
        <row r="967">
          <cell r="A967">
            <v>1903020</v>
          </cell>
          <cell r="B967" t="str">
            <v>Revestimento em pedra tipo arenito comum</v>
          </cell>
          <cell r="C967" t="str">
            <v>m²</v>
          </cell>
          <cell r="D967">
            <v>146.35</v>
          </cell>
          <cell r="E967">
            <v>20.28</v>
          </cell>
          <cell r="F967">
            <v>166.63</v>
          </cell>
        </row>
        <row r="968">
          <cell r="A968">
            <v>1903060</v>
          </cell>
          <cell r="B968" t="str">
            <v>Revestimento em pedra mineira comum</v>
          </cell>
          <cell r="C968" t="str">
            <v>m²</v>
          </cell>
          <cell r="D968">
            <v>214.34</v>
          </cell>
          <cell r="E968">
            <v>20.28</v>
          </cell>
          <cell r="F968">
            <v>234.62</v>
          </cell>
        </row>
        <row r="969">
          <cell r="A969">
            <v>1903090</v>
          </cell>
          <cell r="B969" t="str">
            <v>Revestimento em pedra Miracema</v>
          </cell>
          <cell r="C969" t="str">
            <v>m²</v>
          </cell>
          <cell r="D969">
            <v>54.38</v>
          </cell>
          <cell r="E969">
            <v>15.89</v>
          </cell>
          <cell r="F969">
            <v>70.27</v>
          </cell>
        </row>
        <row r="970">
          <cell r="A970">
            <v>1903100</v>
          </cell>
          <cell r="B970" t="str">
            <v>Rodapé em pedra Miracema com 5,75 cm de altura</v>
          </cell>
          <cell r="C970" t="str">
            <v>m</v>
          </cell>
          <cell r="D970">
            <v>1.91</v>
          </cell>
          <cell r="E970">
            <v>17.09</v>
          </cell>
          <cell r="F970">
            <v>19</v>
          </cell>
        </row>
        <row r="971">
          <cell r="A971">
            <v>1903110</v>
          </cell>
          <cell r="B971" t="str">
            <v>Rodapé em pedra Miracema com 11,5 cm de altura</v>
          </cell>
          <cell r="C971" t="str">
            <v>m</v>
          </cell>
          <cell r="D971">
            <v>3.87</v>
          </cell>
          <cell r="E971">
            <v>25.5</v>
          </cell>
          <cell r="F971">
            <v>29.37</v>
          </cell>
        </row>
        <row r="972">
          <cell r="A972">
            <v>1903220</v>
          </cell>
          <cell r="B972" t="str">
            <v>Rodapé em pedra mineira simples com 10 cm de altura</v>
          </cell>
          <cell r="C972" t="str">
            <v>m</v>
          </cell>
          <cell r="D972">
            <v>58.66</v>
          </cell>
          <cell r="E972">
            <v>1.26</v>
          </cell>
          <cell r="F972">
            <v>59.92</v>
          </cell>
        </row>
        <row r="973">
          <cell r="A973">
            <v>1903260</v>
          </cell>
          <cell r="B973" t="str">
            <v>Revestimento em pedra ardósia selecionada</v>
          </cell>
          <cell r="C973" t="str">
            <v>m²</v>
          </cell>
          <cell r="D973">
            <v>56.14</v>
          </cell>
          <cell r="E973">
            <v>16.28</v>
          </cell>
          <cell r="F973">
            <v>72.42</v>
          </cell>
        </row>
        <row r="974">
          <cell r="A974">
            <v>1903270</v>
          </cell>
          <cell r="B974" t="str">
            <v>Rodapé em pedra ardósia com 7 cm de altura</v>
          </cell>
          <cell r="C974" t="str">
            <v>m</v>
          </cell>
          <cell r="D974">
            <v>9.8000000000000007</v>
          </cell>
          <cell r="E974">
            <v>4.33</v>
          </cell>
          <cell r="F974">
            <v>14.13</v>
          </cell>
        </row>
        <row r="975">
          <cell r="A975">
            <v>1903290</v>
          </cell>
          <cell r="B975" t="str">
            <v>Peitoril e/ou soleira em ardósia com espessura de 2 cm e largura até 20 cm</v>
          </cell>
          <cell r="C975" t="str">
            <v>m</v>
          </cell>
          <cell r="D975">
            <v>53.9</v>
          </cell>
          <cell r="E975">
            <v>2.54</v>
          </cell>
          <cell r="F975">
            <v>56.44</v>
          </cell>
        </row>
        <row r="976">
          <cell r="A976">
            <v>1920020</v>
          </cell>
          <cell r="B976" t="str">
            <v>Recolocação de mármore, pedras e granitos, assentes com massa</v>
          </cell>
          <cell r="C976" t="str">
            <v>m²</v>
          </cell>
          <cell r="D976">
            <v>6.29</v>
          </cell>
          <cell r="E976">
            <v>32.57</v>
          </cell>
          <cell r="F976">
            <v>38.86</v>
          </cell>
        </row>
        <row r="977">
          <cell r="A977">
            <v>2001040</v>
          </cell>
          <cell r="B977" t="str">
            <v>Lambril em madeira macho/fêmea tarugado, exceto pinus</v>
          </cell>
          <cell r="C977" t="str">
            <v>m²</v>
          </cell>
          <cell r="D977">
            <v>39.85</v>
          </cell>
          <cell r="E977">
            <v>42.4</v>
          </cell>
          <cell r="F977">
            <v>82.25</v>
          </cell>
        </row>
        <row r="978">
          <cell r="A978">
            <v>2003010</v>
          </cell>
          <cell r="B978" t="str">
            <v>Soalho em tábua de madeira aparelhada</v>
          </cell>
          <cell r="C978" t="str">
            <v>m²</v>
          </cell>
          <cell r="D978">
            <v>208.33</v>
          </cell>
          <cell r="E978">
            <v>0</v>
          </cell>
          <cell r="F978">
            <v>208.33</v>
          </cell>
        </row>
        <row r="979">
          <cell r="A979">
            <v>2004020</v>
          </cell>
          <cell r="B979" t="str">
            <v>Piso em tacos de Ipê colado</v>
          </cell>
          <cell r="C979" t="str">
            <v>m²</v>
          </cell>
          <cell r="D979">
            <v>102.35</v>
          </cell>
          <cell r="E979">
            <v>14.26</v>
          </cell>
          <cell r="F979">
            <v>116.61</v>
          </cell>
        </row>
        <row r="980">
          <cell r="A980">
            <v>2008010</v>
          </cell>
          <cell r="B980" t="str">
            <v>Revestimento de parede, em painéis de MDF Ignífugo acústico, com acabamento liso, inclusive sistema de fixação</v>
          </cell>
          <cell r="C980" t="str">
            <v>m²</v>
          </cell>
          <cell r="D980">
            <v>647.44000000000005</v>
          </cell>
          <cell r="E980">
            <v>0</v>
          </cell>
          <cell r="F980">
            <v>647.44000000000005</v>
          </cell>
        </row>
        <row r="981">
          <cell r="A981">
            <v>2010020</v>
          </cell>
          <cell r="B981" t="str">
            <v>Rodapé de madeira de 5 x 1,5 cm</v>
          </cell>
          <cell r="C981" t="str">
            <v>m</v>
          </cell>
          <cell r="D981">
            <v>11.99</v>
          </cell>
          <cell r="E981">
            <v>9.25</v>
          </cell>
          <cell r="F981">
            <v>21.24</v>
          </cell>
        </row>
        <row r="982">
          <cell r="A982">
            <v>2010040</v>
          </cell>
          <cell r="B982" t="str">
            <v>Rodapé de madeira de 7 x 1,5 cm</v>
          </cell>
          <cell r="C982" t="str">
            <v>m</v>
          </cell>
          <cell r="D982">
            <v>12.35</v>
          </cell>
          <cell r="E982">
            <v>9.25</v>
          </cell>
          <cell r="F982">
            <v>21.6</v>
          </cell>
        </row>
        <row r="983">
          <cell r="A983">
            <v>2010120</v>
          </cell>
          <cell r="B983" t="str">
            <v>Cordão de madeira</v>
          </cell>
          <cell r="C983" t="str">
            <v>m</v>
          </cell>
          <cell r="D983">
            <v>5.27</v>
          </cell>
          <cell r="E983">
            <v>2.25</v>
          </cell>
          <cell r="F983">
            <v>7.52</v>
          </cell>
        </row>
        <row r="984">
          <cell r="A984">
            <v>2020020</v>
          </cell>
          <cell r="B984" t="str">
            <v>Recolocação de soalho em madeira</v>
          </cell>
          <cell r="C984" t="str">
            <v>m²</v>
          </cell>
          <cell r="D984">
            <v>0.21</v>
          </cell>
          <cell r="E984">
            <v>5.45</v>
          </cell>
          <cell r="F984">
            <v>5.66</v>
          </cell>
        </row>
        <row r="985">
          <cell r="A985">
            <v>2020040</v>
          </cell>
          <cell r="B985" t="str">
            <v>Recolocação de tacos soltos com cola</v>
          </cell>
          <cell r="C985" t="str">
            <v>m²</v>
          </cell>
          <cell r="D985">
            <v>14.06</v>
          </cell>
          <cell r="E985">
            <v>14.26</v>
          </cell>
          <cell r="F985">
            <v>28.32</v>
          </cell>
        </row>
        <row r="986">
          <cell r="A986">
            <v>2020100</v>
          </cell>
          <cell r="B986" t="str">
            <v>Recolocação de rodapé e cordão de madeira</v>
          </cell>
          <cell r="C986" t="str">
            <v>m</v>
          </cell>
          <cell r="D986">
            <v>0.21</v>
          </cell>
          <cell r="E986">
            <v>6.95</v>
          </cell>
          <cell r="F986">
            <v>7.16</v>
          </cell>
        </row>
        <row r="987">
          <cell r="A987">
            <v>2020200</v>
          </cell>
          <cell r="B987" t="str">
            <v>Raspagem com calafetação e aplicação de verniz sinteco</v>
          </cell>
          <cell r="C987" t="str">
            <v>m²</v>
          </cell>
          <cell r="D987">
            <v>51.08</v>
          </cell>
          <cell r="E987">
            <v>0</v>
          </cell>
          <cell r="F987">
            <v>51.08</v>
          </cell>
        </row>
        <row r="988">
          <cell r="A988">
            <v>2020220</v>
          </cell>
          <cell r="B988" t="str">
            <v>Raspagem com calafetação e aplicação de cera</v>
          </cell>
          <cell r="C988" t="str">
            <v>m²</v>
          </cell>
          <cell r="D988">
            <v>33.57</v>
          </cell>
          <cell r="E988">
            <v>0</v>
          </cell>
          <cell r="F988">
            <v>33.57</v>
          </cell>
        </row>
        <row r="989">
          <cell r="A989">
            <v>2101100</v>
          </cell>
          <cell r="B989" t="str">
            <v>Revestimento em borracha sintética preta de 4 mm - colado</v>
          </cell>
          <cell r="C989" t="str">
            <v>m²</v>
          </cell>
          <cell r="D989">
            <v>43.65</v>
          </cell>
          <cell r="E989">
            <v>6.45</v>
          </cell>
          <cell r="F989">
            <v>50.1</v>
          </cell>
        </row>
        <row r="990">
          <cell r="A990">
            <v>2101130</v>
          </cell>
          <cell r="B990" t="str">
            <v>Revestimento em borracha sintética preta de 7 mm - argamassado</v>
          </cell>
          <cell r="C990" t="str">
            <v>m²</v>
          </cell>
          <cell r="D990">
            <v>84.81</v>
          </cell>
          <cell r="E990">
            <v>15.42</v>
          </cell>
          <cell r="F990">
            <v>100.23</v>
          </cell>
        </row>
        <row r="991">
          <cell r="A991">
            <v>2102050</v>
          </cell>
          <cell r="B991" t="str">
            <v>Revestimento vinílico de 2 mm, para tráfego médio, com impermeabilizante acrílico</v>
          </cell>
          <cell r="C991" t="str">
            <v>m²</v>
          </cell>
          <cell r="D991">
            <v>63.75</v>
          </cell>
          <cell r="E991">
            <v>13.6</v>
          </cell>
          <cell r="F991">
            <v>77.349999999999994</v>
          </cell>
        </row>
        <row r="992">
          <cell r="A992">
            <v>2102060</v>
          </cell>
          <cell r="B992" t="str">
            <v>Revestimento vinílico de 3,2 mm, para tráfego intenso, com impermeabilizante acrílico</v>
          </cell>
          <cell r="C992" t="str">
            <v>m²</v>
          </cell>
          <cell r="D992">
            <v>99.32</v>
          </cell>
          <cell r="E992">
            <v>13.6</v>
          </cell>
          <cell r="F992">
            <v>112.92</v>
          </cell>
        </row>
        <row r="993">
          <cell r="A993">
            <v>2102271</v>
          </cell>
          <cell r="B993" t="str">
            <v>Revestimento vinílico em manta heterogênea com espessura de 2 mm, com impermeabilização acrílica</v>
          </cell>
          <cell r="C993" t="str">
            <v>m²</v>
          </cell>
          <cell r="D993">
            <v>141.16999999999999</v>
          </cell>
          <cell r="E993">
            <v>13.6</v>
          </cell>
          <cell r="F993">
            <v>154.77000000000001</v>
          </cell>
        </row>
        <row r="994">
          <cell r="A994">
            <v>2102281</v>
          </cell>
          <cell r="B994" t="str">
            <v>Revestimento vinílico flexível em manta homogênea com espessura de 2 mm, com impermeabilização acrílica</v>
          </cell>
          <cell r="C994" t="str">
            <v>m²</v>
          </cell>
          <cell r="D994">
            <v>143.5</v>
          </cell>
          <cell r="E994">
            <v>13.6</v>
          </cell>
          <cell r="F994">
            <v>157.1</v>
          </cell>
        </row>
        <row r="995">
          <cell r="A995">
            <v>2102291</v>
          </cell>
          <cell r="B995" t="str">
            <v>Revestimento vinílico heterogêneo flexível em réguas com espessura de 3 mm, com impermeabilização acrílica</v>
          </cell>
          <cell r="C995" t="str">
            <v>m²</v>
          </cell>
          <cell r="D995">
            <v>106.59</v>
          </cell>
          <cell r="E995">
            <v>13.6</v>
          </cell>
          <cell r="F995">
            <v>120.19</v>
          </cell>
        </row>
        <row r="996">
          <cell r="A996">
            <v>2102310</v>
          </cell>
          <cell r="B996" t="str">
            <v>Revestimento vinílico autoportante acústico com espessura de 4,5 mm, com impermeabilização acrílica</v>
          </cell>
          <cell r="C996" t="str">
            <v>m²</v>
          </cell>
          <cell r="D996">
            <v>242.83</v>
          </cell>
          <cell r="E996">
            <v>13.6</v>
          </cell>
          <cell r="F996">
            <v>256.43</v>
          </cell>
        </row>
        <row r="997">
          <cell r="A997">
            <v>2102311</v>
          </cell>
          <cell r="B997" t="str">
            <v>Revestimento vinílico autoportante de 4 mm, com impermeabilização acrílica.</v>
          </cell>
          <cell r="C997" t="str">
            <v>m²</v>
          </cell>
          <cell r="D997">
            <v>170.22</v>
          </cell>
          <cell r="E997">
            <v>13.6</v>
          </cell>
          <cell r="F997">
            <v>183.82</v>
          </cell>
        </row>
        <row r="998">
          <cell r="A998">
            <v>2103010</v>
          </cell>
          <cell r="B998" t="str">
            <v>Revestimento em aço inoxidável AISI 304, liga 18,8, chapa 20, com espessura de 1 mm, acabamento escovado com grana especial</v>
          </cell>
          <cell r="C998" t="str">
            <v>m²</v>
          </cell>
          <cell r="D998">
            <v>671.98</v>
          </cell>
          <cell r="E998">
            <v>0</v>
          </cell>
          <cell r="F998">
            <v>671.98</v>
          </cell>
        </row>
        <row r="999">
          <cell r="A999">
            <v>2103090</v>
          </cell>
          <cell r="B999" t="str">
            <v>Piso elevado tipo telescópico em chapa de aço, sem revestimento</v>
          </cell>
          <cell r="C999" t="str">
            <v>m²</v>
          </cell>
          <cell r="D999">
            <v>203.02</v>
          </cell>
          <cell r="E999">
            <v>0</v>
          </cell>
          <cell r="F999">
            <v>203.02</v>
          </cell>
        </row>
        <row r="1000">
          <cell r="A1000">
            <v>2103151</v>
          </cell>
          <cell r="B1000" t="str">
            <v>Revestimento em placas de alumínio composto "ACM" com espessura de 4 mm e acabamento em PVDF</v>
          </cell>
          <cell r="C1000" t="str">
            <v>m²</v>
          </cell>
          <cell r="D1000">
            <v>477.14</v>
          </cell>
          <cell r="E1000">
            <v>0</v>
          </cell>
          <cell r="F1000">
            <v>477.14</v>
          </cell>
        </row>
        <row r="1001">
          <cell r="A1001">
            <v>2104100</v>
          </cell>
          <cell r="B1001" t="str">
            <v>Revestimento com carpete para tráfego moderado, uso comercial, tipo bouclê de 5,4 até 8 mm</v>
          </cell>
          <cell r="C1001" t="str">
            <v>m²</v>
          </cell>
          <cell r="D1001">
            <v>83</v>
          </cell>
          <cell r="E1001">
            <v>0</v>
          </cell>
          <cell r="F1001">
            <v>83</v>
          </cell>
        </row>
        <row r="1002">
          <cell r="A1002">
            <v>2104110</v>
          </cell>
          <cell r="B1002" t="str">
            <v>Revestimento com carpete para tráfego intenso, uso comercial, tipo bouclê de 6 mm</v>
          </cell>
          <cell r="C1002" t="str">
            <v>m²</v>
          </cell>
          <cell r="D1002">
            <v>117.99</v>
          </cell>
          <cell r="E1002">
            <v>0</v>
          </cell>
          <cell r="F1002">
            <v>117.99</v>
          </cell>
        </row>
        <row r="1003">
          <cell r="A1003">
            <v>2105010</v>
          </cell>
          <cell r="B1003" t="str">
            <v>Piso em painel com miolo de madeira contraplacado por lâminas de madeira e externamente por chapas em CRFS - espessura de 40 mm</v>
          </cell>
          <cell r="C1003" t="str">
            <v>m²</v>
          </cell>
          <cell r="D1003">
            <v>87.06</v>
          </cell>
          <cell r="E1003">
            <v>59.33</v>
          </cell>
          <cell r="F1003">
            <v>146.38999999999999</v>
          </cell>
        </row>
        <row r="1004">
          <cell r="A1004">
            <v>2107010</v>
          </cell>
          <cell r="B1004" t="str">
            <v>Revestimento em laminado melamínico dissipativo</v>
          </cell>
          <cell r="C1004" t="str">
            <v>m²</v>
          </cell>
          <cell r="D1004">
            <v>121.93</v>
          </cell>
          <cell r="E1004">
            <v>0</v>
          </cell>
          <cell r="F1004">
            <v>121.93</v>
          </cell>
        </row>
        <row r="1005">
          <cell r="A1005">
            <v>2110050</v>
          </cell>
          <cell r="B1005" t="str">
            <v>Rodapé de poliestireno de 7 cm</v>
          </cell>
          <cell r="C1005" t="str">
            <v>m</v>
          </cell>
          <cell r="D1005">
            <v>22.1</v>
          </cell>
          <cell r="E1005">
            <v>4.66</v>
          </cell>
          <cell r="F1005">
            <v>26.76</v>
          </cell>
        </row>
        <row r="1006">
          <cell r="A1006">
            <v>2110051</v>
          </cell>
          <cell r="B1006" t="str">
            <v>Rodapé de poliestireno de 8 cm</v>
          </cell>
          <cell r="C1006" t="str">
            <v>m</v>
          </cell>
          <cell r="D1006">
            <v>25.45</v>
          </cell>
          <cell r="E1006">
            <v>4.66</v>
          </cell>
          <cell r="F1006">
            <v>30.11</v>
          </cell>
        </row>
        <row r="1007">
          <cell r="A1007">
            <v>2110061</v>
          </cell>
          <cell r="B1007" t="str">
            <v>Rodapé para piso vinílico em PVC de 5 cm, e= 2 mm, curvo/plano, com impermeabilização acrílica</v>
          </cell>
          <cell r="C1007" t="str">
            <v>m</v>
          </cell>
          <cell r="D1007">
            <v>15.43</v>
          </cell>
          <cell r="E1007">
            <v>6.18</v>
          </cell>
          <cell r="F1007">
            <v>21.61</v>
          </cell>
        </row>
        <row r="1008">
          <cell r="A1008">
            <v>2110071</v>
          </cell>
          <cell r="B1008" t="str">
            <v>Rodapé flexível para piso vinílico em PVC de 7,5 cm, e= 2 mm, curvo/plano, com impermeabilização acrílica</v>
          </cell>
          <cell r="C1008" t="str">
            <v>m</v>
          </cell>
          <cell r="D1008">
            <v>16.89</v>
          </cell>
          <cell r="E1008">
            <v>6.18</v>
          </cell>
          <cell r="F1008">
            <v>23.07</v>
          </cell>
        </row>
        <row r="1009">
          <cell r="A1009">
            <v>2110081</v>
          </cell>
          <cell r="B1009" t="str">
            <v>Rodapé hospitalar flexível em PVC para piso vinílico de 7,5 cm, e= 2 mm, nível/sobrepor, com impermeabilização acrílica</v>
          </cell>
          <cell r="C1009" t="str">
            <v>m</v>
          </cell>
          <cell r="D1009">
            <v>25.73</v>
          </cell>
          <cell r="E1009">
            <v>4.66</v>
          </cell>
          <cell r="F1009">
            <v>30.39</v>
          </cell>
        </row>
        <row r="1010">
          <cell r="A1010">
            <v>2110210</v>
          </cell>
          <cell r="B1010" t="str">
            <v>Rodapé em borracha sintética preta, até 7 cm - colado</v>
          </cell>
          <cell r="C1010" t="str">
            <v>m</v>
          </cell>
          <cell r="D1010">
            <v>9.33</v>
          </cell>
          <cell r="E1010">
            <v>1.97</v>
          </cell>
          <cell r="F1010">
            <v>11.3</v>
          </cell>
        </row>
        <row r="1011">
          <cell r="A1011">
            <v>2110220</v>
          </cell>
          <cell r="B1011" t="str">
            <v>Rodapé de cordão de poliamida</v>
          </cell>
          <cell r="C1011" t="str">
            <v>m</v>
          </cell>
          <cell r="D1011">
            <v>4.24</v>
          </cell>
          <cell r="E1011">
            <v>0</v>
          </cell>
          <cell r="F1011">
            <v>4.24</v>
          </cell>
        </row>
        <row r="1012">
          <cell r="A1012">
            <v>2110250</v>
          </cell>
          <cell r="B1012" t="str">
            <v>Rodapé em laminado melamínico dissipativo de 10 cm</v>
          </cell>
          <cell r="C1012" t="str">
            <v>m</v>
          </cell>
          <cell r="D1012">
            <v>12.77</v>
          </cell>
          <cell r="E1012">
            <v>0</v>
          </cell>
          <cell r="F1012">
            <v>12.77</v>
          </cell>
        </row>
        <row r="1013">
          <cell r="A1013">
            <v>2110260</v>
          </cell>
          <cell r="B1013" t="str">
            <v>Rodapé branco para piso vinílico de 10 cm, espessura de 2 mm, com impermeabilização acrílica</v>
          </cell>
          <cell r="C1013" t="str">
            <v>m</v>
          </cell>
          <cell r="D1013">
            <v>31.7</v>
          </cell>
          <cell r="E1013">
            <v>4.66</v>
          </cell>
          <cell r="F1013">
            <v>36.36</v>
          </cell>
        </row>
        <row r="1014">
          <cell r="A1014">
            <v>2111050</v>
          </cell>
          <cell r="B1014" t="str">
            <v>Degrau (piso e espelho) em borracha sintética preta com testeira - colado</v>
          </cell>
          <cell r="C1014" t="str">
            <v>m</v>
          </cell>
          <cell r="D1014">
            <v>60.77</v>
          </cell>
          <cell r="E1014">
            <v>5.33</v>
          </cell>
          <cell r="F1014">
            <v>66.099999999999994</v>
          </cell>
        </row>
        <row r="1015">
          <cell r="A1015">
            <v>2111131</v>
          </cell>
          <cell r="B1015" t="str">
            <v>Testeira flexível para arremate de degrau vinílico em PVC, espessura de 2 mm, com impermeabilização acrílica</v>
          </cell>
          <cell r="C1015" t="str">
            <v>m</v>
          </cell>
          <cell r="D1015">
            <v>23.13</v>
          </cell>
          <cell r="E1015">
            <v>4.66</v>
          </cell>
          <cell r="F1015">
            <v>27.79</v>
          </cell>
        </row>
        <row r="1016">
          <cell r="A1016">
            <v>2120020</v>
          </cell>
          <cell r="B1016" t="str">
            <v>Recolocação de piso sintético com cola</v>
          </cell>
          <cell r="C1016" t="str">
            <v>m²</v>
          </cell>
          <cell r="D1016">
            <v>5.04</v>
          </cell>
          <cell r="E1016">
            <v>5.61</v>
          </cell>
          <cell r="F1016">
            <v>10.65</v>
          </cell>
        </row>
        <row r="1017">
          <cell r="A1017">
            <v>2120040</v>
          </cell>
          <cell r="B1017" t="str">
            <v>Recolocação de piso sintético argamassado</v>
          </cell>
          <cell r="C1017" t="str">
            <v>m²</v>
          </cell>
          <cell r="D1017">
            <v>2.37</v>
          </cell>
          <cell r="E1017">
            <v>19.63</v>
          </cell>
          <cell r="F1017">
            <v>22</v>
          </cell>
        </row>
        <row r="1018">
          <cell r="A1018">
            <v>2120050</v>
          </cell>
          <cell r="B1018" t="str">
            <v>Recolocação de piso elevado telescópico metálico, inclusive estrutura de sustentação</v>
          </cell>
          <cell r="C1018" t="str">
            <v>m²</v>
          </cell>
          <cell r="D1018">
            <v>0</v>
          </cell>
          <cell r="E1018">
            <v>42.71</v>
          </cell>
          <cell r="F1018">
            <v>42.71</v>
          </cell>
        </row>
        <row r="1019">
          <cell r="A1019">
            <v>2120060</v>
          </cell>
          <cell r="B1019" t="str">
            <v>Furação de piso elevado telescópico em chapa de aço</v>
          </cell>
          <cell r="C1019" t="str">
            <v>un</v>
          </cell>
          <cell r="D1019">
            <v>43</v>
          </cell>
          <cell r="E1019">
            <v>0</v>
          </cell>
          <cell r="F1019">
            <v>43</v>
          </cell>
        </row>
        <row r="1020">
          <cell r="A1020">
            <v>2120100</v>
          </cell>
          <cell r="B1020" t="str">
            <v>Recolocação de rodapé e cordões sintéticos</v>
          </cell>
          <cell r="C1020" t="str">
            <v>m</v>
          </cell>
          <cell r="D1020">
            <v>0</v>
          </cell>
          <cell r="E1020">
            <v>6.95</v>
          </cell>
          <cell r="F1020">
            <v>6.95</v>
          </cell>
        </row>
        <row r="1021">
          <cell r="A1021">
            <v>2120300</v>
          </cell>
          <cell r="B1021" t="str">
            <v>Fita adesiva antiderrapante com largura de 5 cm</v>
          </cell>
          <cell r="C1021" t="str">
            <v>m</v>
          </cell>
          <cell r="D1021">
            <v>8.36</v>
          </cell>
          <cell r="E1021">
            <v>7.68</v>
          </cell>
          <cell r="F1021">
            <v>16.04</v>
          </cell>
        </row>
        <row r="1022">
          <cell r="A1022">
            <v>2120301</v>
          </cell>
          <cell r="B1022" t="str">
            <v>Fita adesiva antiderrapante fosforescente com largura de 5 cm</v>
          </cell>
          <cell r="C1022" t="str">
            <v>m</v>
          </cell>
          <cell r="D1022">
            <v>8.43</v>
          </cell>
          <cell r="E1022">
            <v>7.68</v>
          </cell>
          <cell r="F1022">
            <v>16.11</v>
          </cell>
        </row>
        <row r="1023">
          <cell r="A1023">
            <v>2120302</v>
          </cell>
          <cell r="B1023" t="str">
            <v>Fita adesiva antiderrapante fotoluminescente com largura de 5 cm</v>
          </cell>
          <cell r="C1023" t="str">
            <v>m</v>
          </cell>
          <cell r="D1023">
            <v>15.47</v>
          </cell>
          <cell r="E1023">
            <v>7.68</v>
          </cell>
          <cell r="F1023">
            <v>23.15</v>
          </cell>
        </row>
        <row r="1024">
          <cell r="A1024">
            <v>2120410</v>
          </cell>
          <cell r="B1024" t="str">
            <v>Cantoneira de sobrepor em PVC de 4 x 4 cm</v>
          </cell>
          <cell r="C1024" t="str">
            <v>un</v>
          </cell>
          <cell r="D1024">
            <v>18.239999999999998</v>
          </cell>
          <cell r="E1024">
            <v>1.97</v>
          </cell>
          <cell r="F1024">
            <v>20.21</v>
          </cell>
        </row>
        <row r="1025">
          <cell r="A1025">
            <v>2120460</v>
          </cell>
          <cell r="B1025" t="str">
            <v>Canto externo de acabamento em PVC</v>
          </cell>
          <cell r="C1025" t="str">
            <v>m</v>
          </cell>
          <cell r="D1025">
            <v>6.21</v>
          </cell>
          <cell r="E1025">
            <v>0.98</v>
          </cell>
          <cell r="F1025">
            <v>7.19</v>
          </cell>
        </row>
        <row r="1026">
          <cell r="A1026">
            <v>2201010</v>
          </cell>
          <cell r="B1026" t="str">
            <v>Forro em tábuas aparelhadas macho e fêmea de pinus</v>
          </cell>
          <cell r="C1026" t="str">
            <v>m²</v>
          </cell>
          <cell r="D1026">
            <v>16.47</v>
          </cell>
          <cell r="E1026">
            <v>16.350000000000001</v>
          </cell>
          <cell r="F1026">
            <v>32.82</v>
          </cell>
        </row>
        <row r="1027">
          <cell r="A1027">
            <v>2201020</v>
          </cell>
          <cell r="B1027" t="str">
            <v>Forro em tábuas aparelhadas macho e fêmea de pinus tarugado</v>
          </cell>
          <cell r="C1027" t="str">
            <v>m²</v>
          </cell>
          <cell r="D1027">
            <v>30.67</v>
          </cell>
          <cell r="E1027">
            <v>32.71</v>
          </cell>
          <cell r="F1027">
            <v>63.38</v>
          </cell>
        </row>
        <row r="1028">
          <cell r="A1028">
            <v>2201080</v>
          </cell>
          <cell r="B1028" t="str">
            <v>Forro xadrez em ripas de angelim-vermelho / bacuri / maçaranduba tarugado</v>
          </cell>
          <cell r="C1028" t="str">
            <v>m²</v>
          </cell>
          <cell r="D1028">
            <v>53.56</v>
          </cell>
          <cell r="E1028">
            <v>35.44</v>
          </cell>
          <cell r="F1028">
            <v>89</v>
          </cell>
        </row>
        <row r="1029">
          <cell r="A1029">
            <v>2201210</v>
          </cell>
          <cell r="B1029" t="str">
            <v>Testeira em tábua aparelhada, com largura de até 20 cm</v>
          </cell>
          <cell r="C1029" t="str">
            <v>m</v>
          </cell>
          <cell r="D1029">
            <v>9.91</v>
          </cell>
          <cell r="E1029">
            <v>10.91</v>
          </cell>
          <cell r="F1029">
            <v>20.82</v>
          </cell>
        </row>
        <row r="1030">
          <cell r="A1030">
            <v>2201220</v>
          </cell>
          <cell r="B1030" t="str">
            <v>Beiral em tábua de angelim-vermelho / bacuri / maçaranduba macho e fêmea com tarugamento</v>
          </cell>
          <cell r="C1030" t="str">
            <v>m²</v>
          </cell>
          <cell r="D1030">
            <v>66.8</v>
          </cell>
          <cell r="E1030">
            <v>32.71</v>
          </cell>
          <cell r="F1030">
            <v>99.51</v>
          </cell>
        </row>
        <row r="1031">
          <cell r="A1031">
            <v>2201240</v>
          </cell>
          <cell r="B1031" t="str">
            <v>Beiral em tábua de angelim-vermelho / bacuri / maçaranduba macho e fêmea</v>
          </cell>
          <cell r="C1031" t="str">
            <v>m²</v>
          </cell>
          <cell r="D1031">
            <v>51.29</v>
          </cell>
          <cell r="E1031">
            <v>16.350000000000001</v>
          </cell>
          <cell r="F1031">
            <v>67.64</v>
          </cell>
        </row>
        <row r="1032">
          <cell r="A1032">
            <v>2202010</v>
          </cell>
          <cell r="B1032" t="str">
            <v>Forro em placa de gesso liso fixo</v>
          </cell>
          <cell r="C1032" t="str">
            <v>m²</v>
          </cell>
          <cell r="D1032">
            <v>63.02</v>
          </cell>
          <cell r="E1032">
            <v>0</v>
          </cell>
          <cell r="F1032">
            <v>63.02</v>
          </cell>
        </row>
        <row r="1033">
          <cell r="A1033">
            <v>2202030</v>
          </cell>
          <cell r="B1033" t="str">
            <v>Forro em painéis de gesso acartonado, com espessura de 12,5 mm, fixo</v>
          </cell>
          <cell r="C1033" t="str">
            <v>m²</v>
          </cell>
          <cell r="D1033">
            <v>61.2</v>
          </cell>
          <cell r="E1033">
            <v>0</v>
          </cell>
          <cell r="F1033">
            <v>61.2</v>
          </cell>
        </row>
        <row r="1034">
          <cell r="A1034">
            <v>2202100</v>
          </cell>
          <cell r="B1034" t="str">
            <v>Forro em painéis de gesso acartonado, acabamento liso com película em PVC - 625 x 1250 mm, espessura de 9,5 mm, removível</v>
          </cell>
          <cell r="C1034" t="str">
            <v>m²</v>
          </cell>
          <cell r="D1034">
            <v>69.36</v>
          </cell>
          <cell r="E1034">
            <v>0</v>
          </cell>
          <cell r="F1034">
            <v>69.36</v>
          </cell>
        </row>
        <row r="1035">
          <cell r="A1035">
            <v>2202190</v>
          </cell>
          <cell r="B1035" t="str">
            <v>Forro de gesso removível com película rígida de PVC de 625 x 625mm</v>
          </cell>
          <cell r="C1035" t="str">
            <v>m²</v>
          </cell>
          <cell r="D1035">
            <v>81.599999999999994</v>
          </cell>
          <cell r="E1035">
            <v>0</v>
          </cell>
          <cell r="F1035">
            <v>81.599999999999994</v>
          </cell>
        </row>
        <row r="1036">
          <cell r="A1036">
            <v>2203010</v>
          </cell>
          <cell r="B1036" t="str">
            <v>Forro em poliestireno expandido com textura acrílica, espessura de 20 mm</v>
          </cell>
          <cell r="C1036" t="str">
            <v>m²</v>
          </cell>
          <cell r="D1036">
            <v>42.97</v>
          </cell>
          <cell r="E1036">
            <v>0</v>
          </cell>
          <cell r="F1036">
            <v>42.97</v>
          </cell>
        </row>
        <row r="1037">
          <cell r="A1037">
            <v>2203020</v>
          </cell>
          <cell r="B1037" t="str">
            <v>Forro em lã de vidro revestido em PVC, espessura de 20 mm</v>
          </cell>
          <cell r="C1037" t="str">
            <v>m²</v>
          </cell>
          <cell r="D1037">
            <v>68.37</v>
          </cell>
          <cell r="E1037">
            <v>0</v>
          </cell>
          <cell r="F1037">
            <v>68.37</v>
          </cell>
        </row>
        <row r="1038">
          <cell r="A1038">
            <v>2203030</v>
          </cell>
          <cell r="B1038" t="str">
            <v>Forro em fibra mineral acústico, revestido em látex</v>
          </cell>
          <cell r="C1038" t="str">
            <v>m²</v>
          </cell>
          <cell r="D1038">
            <v>82.63</v>
          </cell>
          <cell r="E1038">
            <v>0</v>
          </cell>
          <cell r="F1038">
            <v>82.63</v>
          </cell>
        </row>
        <row r="1039">
          <cell r="A1039">
            <v>2203040</v>
          </cell>
          <cell r="B1039" t="str">
            <v>Forro modular removível em PVC - 618 mm x 1243 mm</v>
          </cell>
          <cell r="C1039" t="str">
            <v>m²</v>
          </cell>
          <cell r="D1039">
            <v>61.17</v>
          </cell>
          <cell r="E1039">
            <v>0</v>
          </cell>
          <cell r="F1039">
            <v>61.17</v>
          </cell>
        </row>
        <row r="1040">
          <cell r="A1040">
            <v>2203050</v>
          </cell>
          <cell r="B1040" t="str">
            <v>Forro em fibra mineral revestido em látex</v>
          </cell>
          <cell r="C1040" t="str">
            <v>m²</v>
          </cell>
          <cell r="D1040">
            <v>63.78</v>
          </cell>
          <cell r="E1040">
            <v>0</v>
          </cell>
          <cell r="F1040">
            <v>63.78</v>
          </cell>
        </row>
        <row r="1041">
          <cell r="A1041">
            <v>2203070</v>
          </cell>
          <cell r="B1041" t="str">
            <v>Forro em lâmina de PVC</v>
          </cell>
          <cell r="C1041" t="str">
            <v>m²</v>
          </cell>
          <cell r="D1041">
            <v>50.95</v>
          </cell>
          <cell r="E1041">
            <v>0</v>
          </cell>
          <cell r="F1041">
            <v>50.95</v>
          </cell>
        </row>
        <row r="1042">
          <cell r="A1042">
            <v>2203140</v>
          </cell>
          <cell r="B1042" t="str">
            <v>Forro em fibra mineral com placas acústicas removíveis de 625 x 625mm</v>
          </cell>
          <cell r="C1042" t="str">
            <v>m²</v>
          </cell>
          <cell r="D1042">
            <v>77.819999999999993</v>
          </cell>
          <cell r="E1042">
            <v>0</v>
          </cell>
          <cell r="F1042">
            <v>77.819999999999993</v>
          </cell>
        </row>
        <row r="1043">
          <cell r="A1043">
            <v>2203160</v>
          </cell>
          <cell r="B1043" t="str">
            <v>Forro em placas acústicas de espuma semirrígida, suspensas tipo nuvem, espessura de 80 mm, modulação 1200 x 1200 mm</v>
          </cell>
          <cell r="C1043" t="str">
            <v>un</v>
          </cell>
          <cell r="D1043">
            <v>1206.83</v>
          </cell>
          <cell r="E1043">
            <v>0</v>
          </cell>
          <cell r="F1043">
            <v>1206.83</v>
          </cell>
        </row>
        <row r="1044">
          <cell r="A1044">
            <v>2203170</v>
          </cell>
          <cell r="B1044" t="str">
            <v>Forro em placas acústicas de espuma semirrígida, suspensas tipo nuvem, espessura de 80 mm, modulação 1200 x 600 mm</v>
          </cell>
          <cell r="C1044" t="str">
            <v>un</v>
          </cell>
          <cell r="D1044">
            <v>869.78</v>
          </cell>
          <cell r="E1044">
            <v>0</v>
          </cell>
          <cell r="F1044">
            <v>869.78</v>
          </cell>
        </row>
        <row r="1045">
          <cell r="A1045">
            <v>2204020</v>
          </cell>
          <cell r="B1045" t="str">
            <v>Forro metálico removível, em painéis de 625 x 625 mm, tipo colmeia</v>
          </cell>
          <cell r="C1045" t="str">
            <v>m²</v>
          </cell>
          <cell r="D1045">
            <v>251.15</v>
          </cell>
          <cell r="E1045">
            <v>0</v>
          </cell>
          <cell r="F1045">
            <v>251.15</v>
          </cell>
        </row>
        <row r="1046">
          <cell r="A1046">
            <v>2206130</v>
          </cell>
          <cell r="B1046" t="str">
            <v>Brise em placa cimentícia, montado em perfil e chapa metálica</v>
          </cell>
          <cell r="C1046" t="str">
            <v>m²</v>
          </cell>
          <cell r="D1046">
            <v>115.47</v>
          </cell>
          <cell r="E1046">
            <v>80.650000000000006</v>
          </cell>
          <cell r="F1046">
            <v>196.12</v>
          </cell>
        </row>
        <row r="1047">
          <cell r="A1047">
            <v>2206200</v>
          </cell>
          <cell r="B1047" t="str">
            <v>Brise metálico curvo e móvel em chapa microperfurada aluzinc pré-pintada</v>
          </cell>
          <cell r="C1047" t="str">
            <v>m²</v>
          </cell>
          <cell r="D1047">
            <v>484.5</v>
          </cell>
          <cell r="E1047">
            <v>0</v>
          </cell>
          <cell r="F1047">
            <v>484.5</v>
          </cell>
        </row>
        <row r="1048">
          <cell r="A1048">
            <v>2206210</v>
          </cell>
          <cell r="B1048" t="str">
            <v>Brise metálico fixo em chapa microperfurada aluzinc pré-pintada</v>
          </cell>
          <cell r="C1048" t="str">
            <v>m²</v>
          </cell>
          <cell r="D1048">
            <v>196</v>
          </cell>
          <cell r="E1048">
            <v>0</v>
          </cell>
          <cell r="F1048">
            <v>196</v>
          </cell>
        </row>
        <row r="1049">
          <cell r="A1049">
            <v>2206220</v>
          </cell>
          <cell r="B1049" t="str">
            <v>Brise metálico fixo e linear em chapa microperfurada aluzinc pré-pintada, largura frontal de 57 mm</v>
          </cell>
          <cell r="C1049" t="str">
            <v>m²</v>
          </cell>
          <cell r="D1049">
            <v>393.44</v>
          </cell>
          <cell r="E1049">
            <v>0</v>
          </cell>
          <cell r="F1049">
            <v>393.44</v>
          </cell>
        </row>
        <row r="1050">
          <cell r="A1050">
            <v>2206230</v>
          </cell>
          <cell r="B1050" t="str">
            <v>Brise metálico fixo e linear em chapa lisa aluzinc pré-pintada, largura frontal de 30 mm</v>
          </cell>
          <cell r="C1050" t="str">
            <v>m²</v>
          </cell>
          <cell r="D1050">
            <v>257</v>
          </cell>
          <cell r="E1050">
            <v>0</v>
          </cell>
          <cell r="F1050">
            <v>257</v>
          </cell>
        </row>
        <row r="1051">
          <cell r="A1051">
            <v>2206240</v>
          </cell>
          <cell r="B1051" t="str">
            <v>Brise metálico fixo em chapa lisa aluzinc pré-pintada, formato ogiva, lâmina frontal de 200 mm</v>
          </cell>
          <cell r="C1051" t="str">
            <v>m²</v>
          </cell>
          <cell r="D1051">
            <v>525.88</v>
          </cell>
          <cell r="E1051">
            <v>0</v>
          </cell>
          <cell r="F1051">
            <v>525.88</v>
          </cell>
        </row>
        <row r="1052">
          <cell r="A1052">
            <v>2206250</v>
          </cell>
          <cell r="B1052" t="str">
            <v>Brise metálico curvo e móvel termoacústico em chapa lisa aluzinc pré-pintada</v>
          </cell>
          <cell r="C1052" t="str">
            <v>m²</v>
          </cell>
          <cell r="D1052">
            <v>763.95</v>
          </cell>
          <cell r="E1052">
            <v>0</v>
          </cell>
          <cell r="F1052">
            <v>763.95</v>
          </cell>
        </row>
        <row r="1053">
          <cell r="A1053">
            <v>2206300</v>
          </cell>
          <cell r="B1053" t="str">
            <v>Brise metálico curvo e móvel em chapa microperfurada de alumínio pré-pintada</v>
          </cell>
          <cell r="C1053" t="str">
            <v>m²</v>
          </cell>
          <cell r="D1053">
            <v>415.38</v>
          </cell>
          <cell r="E1053">
            <v>0</v>
          </cell>
          <cell r="F1053">
            <v>415.38</v>
          </cell>
        </row>
        <row r="1054">
          <cell r="A1054">
            <v>2206310</v>
          </cell>
          <cell r="B1054" t="str">
            <v>Brise metálico fixo em chapa microperfurada de alumínio pré-pintada</v>
          </cell>
          <cell r="C1054" t="str">
            <v>m²</v>
          </cell>
          <cell r="D1054">
            <v>283.25</v>
          </cell>
          <cell r="E1054">
            <v>0</v>
          </cell>
          <cell r="F1054">
            <v>283.25</v>
          </cell>
        </row>
        <row r="1055">
          <cell r="A1055">
            <v>2206320</v>
          </cell>
          <cell r="B1055" t="str">
            <v>Brise metálico fixo e linear em chapa microperfurada alumínio pré-pintada, largura frontal de 57 mm</v>
          </cell>
          <cell r="C1055" t="str">
            <v>m²</v>
          </cell>
          <cell r="D1055">
            <v>246.77</v>
          </cell>
          <cell r="E1055">
            <v>0</v>
          </cell>
          <cell r="F1055">
            <v>246.77</v>
          </cell>
        </row>
        <row r="1056">
          <cell r="A1056">
            <v>2206330</v>
          </cell>
          <cell r="B1056" t="str">
            <v>Brise metálico fixo e linear em chapa lisa em alumínio pré-pintada, largura frontal de 30 mm</v>
          </cell>
          <cell r="C1056" t="str">
            <v>m²</v>
          </cell>
          <cell r="D1056">
            <v>247.41</v>
          </cell>
          <cell r="E1056">
            <v>0</v>
          </cell>
          <cell r="F1056">
            <v>247.41</v>
          </cell>
        </row>
        <row r="1057">
          <cell r="A1057">
            <v>2206340</v>
          </cell>
          <cell r="B1057" t="str">
            <v>Brise metálico fixo em chapa lisa alumínio pré-pintada, formato ogiva, lâmina frontal de 200 mm</v>
          </cell>
          <cell r="C1057" t="str">
            <v>m²</v>
          </cell>
          <cell r="D1057">
            <v>486.35</v>
          </cell>
          <cell r="E1057">
            <v>0</v>
          </cell>
          <cell r="F1057">
            <v>486.35</v>
          </cell>
        </row>
        <row r="1058">
          <cell r="A1058">
            <v>2206350</v>
          </cell>
          <cell r="B1058" t="str">
            <v>Brise metálico curvo e móvel termoacústico em chapa lisa de alumínio pré-pintada</v>
          </cell>
          <cell r="C1058" t="str">
            <v>m²</v>
          </cell>
          <cell r="D1058">
            <v>602.25</v>
          </cell>
          <cell r="E1058">
            <v>0</v>
          </cell>
          <cell r="F1058">
            <v>602.25</v>
          </cell>
        </row>
        <row r="1059">
          <cell r="A1059">
            <v>2220010</v>
          </cell>
          <cell r="B1059" t="str">
            <v>Placa em fibra de vidro revestida em PVC</v>
          </cell>
          <cell r="C1059" t="str">
            <v>m²</v>
          </cell>
          <cell r="D1059">
            <v>35.049999999999997</v>
          </cell>
          <cell r="E1059">
            <v>0</v>
          </cell>
          <cell r="F1059">
            <v>35.049999999999997</v>
          </cell>
        </row>
        <row r="1060">
          <cell r="A1060">
            <v>2220020</v>
          </cell>
          <cell r="B1060" t="str">
            <v>Recolocação de forros fixados</v>
          </cell>
          <cell r="C1060" t="str">
            <v>m²</v>
          </cell>
          <cell r="D1060">
            <v>0.43</v>
          </cell>
          <cell r="E1060">
            <v>8.18</v>
          </cell>
          <cell r="F1060">
            <v>8.61</v>
          </cell>
        </row>
        <row r="1061">
          <cell r="A1061">
            <v>2220040</v>
          </cell>
          <cell r="B1061" t="str">
            <v>Recolocação de forros apoiados ou encaixados</v>
          </cell>
          <cell r="C1061" t="str">
            <v>m²</v>
          </cell>
          <cell r="D1061">
            <v>0</v>
          </cell>
          <cell r="E1061">
            <v>4.0999999999999996</v>
          </cell>
          <cell r="F1061">
            <v>4.0999999999999996</v>
          </cell>
        </row>
        <row r="1062">
          <cell r="A1062">
            <v>2220050</v>
          </cell>
          <cell r="B1062" t="str">
            <v>Moldura de gesso simples, largura até 6,0 cm</v>
          </cell>
          <cell r="C1062" t="str">
            <v>m</v>
          </cell>
          <cell r="D1062">
            <v>13.12</v>
          </cell>
          <cell r="E1062">
            <v>0</v>
          </cell>
          <cell r="F1062">
            <v>13.12</v>
          </cell>
        </row>
        <row r="1063">
          <cell r="A1063">
            <v>2220090</v>
          </cell>
          <cell r="B1063" t="str">
            <v>Abertura para vão de luminária em forro de PVC modular</v>
          </cell>
          <cell r="C1063" t="str">
            <v>un</v>
          </cell>
          <cell r="D1063">
            <v>10.3</v>
          </cell>
          <cell r="E1063">
            <v>0</v>
          </cell>
          <cell r="F1063">
            <v>10.3</v>
          </cell>
        </row>
        <row r="1064">
          <cell r="A1064">
            <v>2301050</v>
          </cell>
          <cell r="B1064" t="str">
            <v>Caixilho em madeira maximar</v>
          </cell>
          <cell r="C1064" t="str">
            <v>m²</v>
          </cell>
          <cell r="D1064">
            <v>336.8</v>
          </cell>
          <cell r="E1064">
            <v>36.64</v>
          </cell>
          <cell r="F1064">
            <v>373.44</v>
          </cell>
        </row>
        <row r="1065">
          <cell r="A1065">
            <v>2301060</v>
          </cell>
          <cell r="B1065" t="str">
            <v>Caixilho em madeira tipo veneziana de correr</v>
          </cell>
          <cell r="C1065" t="str">
            <v>m²</v>
          </cell>
          <cell r="D1065">
            <v>368.26</v>
          </cell>
          <cell r="E1065">
            <v>36.64</v>
          </cell>
          <cell r="F1065">
            <v>404.9</v>
          </cell>
        </row>
        <row r="1066">
          <cell r="A1066">
            <v>2302010</v>
          </cell>
          <cell r="B1066" t="str">
            <v>Acréscimo de bandeira - porta macho e fêmea com batente de madeira</v>
          </cell>
          <cell r="C1066" t="str">
            <v>m²</v>
          </cell>
          <cell r="D1066">
            <v>310.99</v>
          </cell>
          <cell r="E1066">
            <v>38.14</v>
          </cell>
          <cell r="F1066">
            <v>349.13</v>
          </cell>
        </row>
        <row r="1067">
          <cell r="A1067">
            <v>2302030</v>
          </cell>
          <cell r="B1067" t="str">
            <v>Porta macho e fêmea com batente de madeira - 70 x 210 cm</v>
          </cell>
          <cell r="C1067" t="str">
            <v>un</v>
          </cell>
          <cell r="D1067">
            <v>548.35</v>
          </cell>
          <cell r="E1067">
            <v>77.349999999999994</v>
          </cell>
          <cell r="F1067">
            <v>625.70000000000005</v>
          </cell>
        </row>
        <row r="1068">
          <cell r="A1068">
            <v>2302040</v>
          </cell>
          <cell r="B1068" t="str">
            <v>Porta macho e fêmea com batente de madeira - 80 x 210 cm</v>
          </cell>
          <cell r="C1068" t="str">
            <v>un</v>
          </cell>
          <cell r="D1068">
            <v>551.45000000000005</v>
          </cell>
          <cell r="E1068">
            <v>77.349999999999994</v>
          </cell>
          <cell r="F1068">
            <v>628.79999999999995</v>
          </cell>
        </row>
        <row r="1069">
          <cell r="A1069">
            <v>2302050</v>
          </cell>
          <cell r="B1069" t="str">
            <v>Porta macho e fêmea com batente de madeira - 90 x 210 cm</v>
          </cell>
          <cell r="C1069" t="str">
            <v>un</v>
          </cell>
          <cell r="D1069">
            <v>584.07000000000005</v>
          </cell>
          <cell r="E1069">
            <v>77.349999999999994</v>
          </cell>
          <cell r="F1069">
            <v>661.42</v>
          </cell>
        </row>
        <row r="1070">
          <cell r="A1070">
            <v>2302060</v>
          </cell>
          <cell r="B1070" t="str">
            <v>Porta macho e fêmea com batente de madeira - 120 x 210 cm</v>
          </cell>
          <cell r="C1070" t="str">
            <v>un</v>
          </cell>
          <cell r="D1070">
            <v>1005.61</v>
          </cell>
          <cell r="E1070">
            <v>96.58</v>
          </cell>
          <cell r="F1070">
            <v>1102.19</v>
          </cell>
        </row>
        <row r="1071">
          <cell r="A1071">
            <v>2302500</v>
          </cell>
          <cell r="B1071" t="str">
            <v>Acréscimo de bandeira - porta macho e fêmea com batente metálico</v>
          </cell>
          <cell r="C1071" t="str">
            <v>m²</v>
          </cell>
          <cell r="D1071">
            <v>334.88</v>
          </cell>
          <cell r="E1071">
            <v>36.5</v>
          </cell>
          <cell r="F1071">
            <v>371.38</v>
          </cell>
        </row>
        <row r="1072">
          <cell r="A1072">
            <v>2302520</v>
          </cell>
          <cell r="B1072" t="str">
            <v>Porta macho e fêmea com batente metálico - 70 x 210 cm</v>
          </cell>
          <cell r="C1072" t="str">
            <v>un</v>
          </cell>
          <cell r="D1072">
            <v>596.41</v>
          </cell>
          <cell r="E1072">
            <v>71.89</v>
          </cell>
          <cell r="F1072">
            <v>668.3</v>
          </cell>
        </row>
        <row r="1073">
          <cell r="A1073">
            <v>2302530</v>
          </cell>
          <cell r="B1073" t="str">
            <v>Porta macho e fêmea com batente metálico - 80 x 210 cm</v>
          </cell>
          <cell r="C1073" t="str">
            <v>un</v>
          </cell>
          <cell r="D1073">
            <v>603.78</v>
          </cell>
          <cell r="E1073">
            <v>71.89</v>
          </cell>
          <cell r="F1073">
            <v>675.67</v>
          </cell>
        </row>
        <row r="1074">
          <cell r="A1074">
            <v>2302540</v>
          </cell>
          <cell r="B1074" t="str">
            <v>Porta macho e fêmea com batente metálico - 90 x 210 cm</v>
          </cell>
          <cell r="C1074" t="str">
            <v>un</v>
          </cell>
          <cell r="D1074">
            <v>640.66999999999996</v>
          </cell>
          <cell r="E1074">
            <v>71.89</v>
          </cell>
          <cell r="F1074">
            <v>712.56</v>
          </cell>
        </row>
        <row r="1075">
          <cell r="A1075">
            <v>2302550</v>
          </cell>
          <cell r="B1075" t="str">
            <v>Porta macho e fêmea com batente metálico - 120 x 210 cm</v>
          </cell>
          <cell r="C1075" t="str">
            <v>un</v>
          </cell>
          <cell r="D1075">
            <v>1005.35</v>
          </cell>
          <cell r="E1075">
            <v>94.02</v>
          </cell>
          <cell r="F1075">
            <v>1099.3699999999999</v>
          </cell>
        </row>
        <row r="1076">
          <cell r="A1076">
            <v>2304010</v>
          </cell>
          <cell r="B1076" t="str">
            <v>Acréscimo de bandeira - porta lisa revestida com laminado fenólico melamínico e batente de madeira sem revestimento</v>
          </cell>
          <cell r="C1076" t="str">
            <v>m²</v>
          </cell>
          <cell r="D1076">
            <v>414.8</v>
          </cell>
          <cell r="E1076">
            <v>38.14</v>
          </cell>
          <cell r="F1076">
            <v>452.94</v>
          </cell>
        </row>
        <row r="1077">
          <cell r="A1077">
            <v>2304070</v>
          </cell>
          <cell r="B1077" t="str">
            <v>Porta em laminado fenólico melamínico com batente em alumínio - 80 x 180 cm</v>
          </cell>
          <cell r="C1077" t="str">
            <v>un</v>
          </cell>
          <cell r="D1077">
            <v>773.36</v>
          </cell>
          <cell r="E1077">
            <v>38.17</v>
          </cell>
          <cell r="F1077">
            <v>811.53</v>
          </cell>
        </row>
        <row r="1078">
          <cell r="A1078">
            <v>2304080</v>
          </cell>
          <cell r="B1078" t="str">
            <v>Porta em laminado fenólico melamínico com batente em alumínio - 60 x 160 cm</v>
          </cell>
          <cell r="C1078" t="str">
            <v>un</v>
          </cell>
          <cell r="D1078">
            <v>660.1</v>
          </cell>
          <cell r="E1078">
            <v>38.17</v>
          </cell>
          <cell r="F1078">
            <v>698.27</v>
          </cell>
        </row>
        <row r="1079">
          <cell r="A1079">
            <v>2304090</v>
          </cell>
          <cell r="B1079" t="str">
            <v>Porta em laminado fenólico melamínico com acabamento liso, batente de madeira sem revestimento - 70 x 210 cm</v>
          </cell>
          <cell r="C1079" t="str">
            <v>un</v>
          </cell>
          <cell r="D1079">
            <v>768.71</v>
          </cell>
          <cell r="E1079">
            <v>77.349999999999994</v>
          </cell>
          <cell r="F1079">
            <v>846.06</v>
          </cell>
        </row>
        <row r="1080">
          <cell r="A1080">
            <v>2304100</v>
          </cell>
          <cell r="B1080" t="str">
            <v>Porta em laminado fenólico melamínico com acabamento liso, batente de madeira sem revestimento - 80 x 210 cm</v>
          </cell>
          <cell r="C1080" t="str">
            <v>un</v>
          </cell>
          <cell r="D1080">
            <v>814.33</v>
          </cell>
          <cell r="E1080">
            <v>77.349999999999994</v>
          </cell>
          <cell r="F1080">
            <v>891.68</v>
          </cell>
        </row>
        <row r="1081">
          <cell r="A1081">
            <v>2304110</v>
          </cell>
          <cell r="B1081" t="str">
            <v>Porta em laminado fenólico melamínico com acabamento liso, batente de madeira sem revestimento - 90 x 210 cm</v>
          </cell>
          <cell r="C1081" t="str">
            <v>un</v>
          </cell>
          <cell r="D1081">
            <v>839.64</v>
          </cell>
          <cell r="E1081">
            <v>77.349999999999994</v>
          </cell>
          <cell r="F1081">
            <v>916.99</v>
          </cell>
        </row>
        <row r="1082">
          <cell r="A1082">
            <v>2304120</v>
          </cell>
          <cell r="B1082" t="str">
            <v>Porta em laminado fenólico melamínico com acabamento liso, batente de madeira sem revestimento - 120 x 210 cm</v>
          </cell>
          <cell r="C1082" t="str">
            <v>un</v>
          </cell>
          <cell r="D1082">
            <v>1364.51</v>
          </cell>
          <cell r="E1082">
            <v>96.58</v>
          </cell>
          <cell r="F1082">
            <v>1461.09</v>
          </cell>
        </row>
        <row r="1083">
          <cell r="A1083">
            <v>2304130</v>
          </cell>
          <cell r="B1083" t="str">
            <v>Porta em laminado fenólico melamínico com acabamento liso, batente de madeira sem revestimento - 140 x 210 cm</v>
          </cell>
          <cell r="C1083" t="str">
            <v>un</v>
          </cell>
          <cell r="D1083">
            <v>1424.82</v>
          </cell>
          <cell r="E1083">
            <v>96.58</v>
          </cell>
          <cell r="F1083">
            <v>1521.4</v>
          </cell>
        </row>
        <row r="1084">
          <cell r="A1084">
            <v>2304140</v>
          </cell>
          <cell r="B1084" t="str">
            <v>Porta em laminado fenólico melamínico com acabamento liso, batente de madeira sem revestimento - 220 x 210 cm</v>
          </cell>
          <cell r="C1084" t="str">
            <v>un</v>
          </cell>
          <cell r="D1084">
            <v>2521.35</v>
          </cell>
          <cell r="E1084">
            <v>110.22</v>
          </cell>
          <cell r="F1084">
            <v>2631.57</v>
          </cell>
        </row>
        <row r="1085">
          <cell r="A1085">
            <v>2304500</v>
          </cell>
          <cell r="B1085" t="str">
            <v>Acréscimo de bandeira - porta lisa revestida com laminado fenólico melamínico e batente metálico</v>
          </cell>
          <cell r="C1085" t="str">
            <v>m²</v>
          </cell>
          <cell r="D1085">
            <v>438.69</v>
          </cell>
          <cell r="E1085">
            <v>36.5</v>
          </cell>
          <cell r="F1085">
            <v>475.19</v>
          </cell>
        </row>
        <row r="1086">
          <cell r="A1086">
            <v>2304570</v>
          </cell>
          <cell r="B1086" t="str">
            <v>Porta em laminado melamínico estrutural com acabamento texturizado, batente em alumínio com ferragens - 60 x 180 cm</v>
          </cell>
          <cell r="C1086" t="str">
            <v>un</v>
          </cell>
          <cell r="D1086">
            <v>713.62</v>
          </cell>
          <cell r="E1086">
            <v>9.5399999999999991</v>
          </cell>
          <cell r="F1086">
            <v>723.16</v>
          </cell>
        </row>
        <row r="1087">
          <cell r="A1087">
            <v>2304580</v>
          </cell>
          <cell r="B1087" t="str">
            <v>Porta em laminado fenólico melamínico com acabamento liso, batente metálico - 60 x 160 cm</v>
          </cell>
          <cell r="C1087" t="str">
            <v>un</v>
          </cell>
          <cell r="D1087">
            <v>774.37</v>
          </cell>
          <cell r="E1087">
            <v>74.62</v>
          </cell>
          <cell r="F1087">
            <v>848.99</v>
          </cell>
        </row>
        <row r="1088">
          <cell r="A1088">
            <v>2304590</v>
          </cell>
          <cell r="B1088" t="str">
            <v>Porta em laminado fenólico melamínico com acabamento liso, batente metálico - 70 x 210 cm</v>
          </cell>
          <cell r="C1088" t="str">
            <v>un</v>
          </cell>
          <cell r="D1088">
            <v>816.77</v>
          </cell>
          <cell r="E1088">
            <v>71.89</v>
          </cell>
          <cell r="F1088">
            <v>888.66</v>
          </cell>
        </row>
        <row r="1089">
          <cell r="A1089">
            <v>2304600</v>
          </cell>
          <cell r="B1089" t="str">
            <v>Porta em laminado fenólico melamínico com acabamento liso, batente metálico - 80 x 210 cm</v>
          </cell>
          <cell r="C1089" t="str">
            <v>un</v>
          </cell>
          <cell r="D1089">
            <v>870.93</v>
          </cell>
          <cell r="E1089">
            <v>71.89</v>
          </cell>
          <cell r="F1089">
            <v>942.82</v>
          </cell>
        </row>
        <row r="1090">
          <cell r="A1090">
            <v>2304610</v>
          </cell>
          <cell r="B1090" t="str">
            <v>Porta em laminado fenólico melamínico com acabamento liso, batente metálico - 90 x 210 cm</v>
          </cell>
          <cell r="C1090" t="str">
            <v>un</v>
          </cell>
          <cell r="D1090">
            <v>896.24</v>
          </cell>
          <cell r="E1090">
            <v>71.89</v>
          </cell>
          <cell r="F1090">
            <v>968.13</v>
          </cell>
        </row>
        <row r="1091">
          <cell r="A1091">
            <v>2304620</v>
          </cell>
          <cell r="B1091" t="str">
            <v>Porta em laminado fenólico melamínico com acabamento liso, batente metálico - 120 x 210 cm</v>
          </cell>
          <cell r="C1091" t="str">
            <v>un</v>
          </cell>
          <cell r="D1091">
            <v>1364.25</v>
          </cell>
          <cell r="E1091">
            <v>94.02</v>
          </cell>
          <cell r="F1091">
            <v>1458.27</v>
          </cell>
        </row>
        <row r="1092">
          <cell r="A1092">
            <v>2304630</v>
          </cell>
          <cell r="B1092" t="str">
            <v>Porta em laminado fenólico melamínico com acabamento liso, batente metálico - 60 x 100 cm</v>
          </cell>
          <cell r="C1092" t="str">
            <v>un</v>
          </cell>
          <cell r="D1092">
            <v>368.27</v>
          </cell>
          <cell r="E1092">
            <v>38.17</v>
          </cell>
          <cell r="F1092">
            <v>406.44</v>
          </cell>
        </row>
        <row r="1093">
          <cell r="A1093">
            <v>2308010</v>
          </cell>
          <cell r="B1093" t="str">
            <v>Estrado em madeira</v>
          </cell>
          <cell r="C1093" t="str">
            <v>m²</v>
          </cell>
          <cell r="D1093">
            <v>54.09</v>
          </cell>
          <cell r="E1093">
            <v>27.26</v>
          </cell>
          <cell r="F1093">
            <v>81.349999999999994</v>
          </cell>
        </row>
        <row r="1094">
          <cell r="A1094">
            <v>2308020</v>
          </cell>
          <cell r="B1094" t="str">
            <v>Faixa/batedor de proteção em madeira aparelhada natural 10 x 2,5 cm</v>
          </cell>
          <cell r="C1094" t="str">
            <v>m</v>
          </cell>
          <cell r="D1094">
            <v>4.5199999999999996</v>
          </cell>
          <cell r="E1094">
            <v>28.04</v>
          </cell>
          <cell r="F1094">
            <v>32.56</v>
          </cell>
        </row>
        <row r="1095">
          <cell r="A1095">
            <v>2308030</v>
          </cell>
          <cell r="B1095" t="str">
            <v>Faixa/batedor de proteção em madeira de 20 x 5 cm, com acabamento em laminado fenólico melamínico</v>
          </cell>
          <cell r="C1095" t="str">
            <v>m</v>
          </cell>
          <cell r="D1095">
            <v>44.16</v>
          </cell>
          <cell r="E1095">
            <v>54.52</v>
          </cell>
          <cell r="F1095">
            <v>98.68</v>
          </cell>
        </row>
        <row r="1096">
          <cell r="A1096">
            <v>2308040</v>
          </cell>
          <cell r="B1096" t="str">
            <v>Armário/gabinete embutido em MDF sob medida, revestido em laminado melamínico, com portas e prateleiras</v>
          </cell>
          <cell r="C1096" t="str">
            <v>m²</v>
          </cell>
          <cell r="D1096">
            <v>1288.72</v>
          </cell>
          <cell r="E1096">
            <v>0</v>
          </cell>
          <cell r="F1096">
            <v>1288.72</v>
          </cell>
        </row>
        <row r="1097">
          <cell r="A1097">
            <v>2308060</v>
          </cell>
          <cell r="B1097" t="str">
            <v>Tampo sob medida em compensado, revestido na face superior em laminado fenólico melamínico</v>
          </cell>
          <cell r="C1097" t="str">
            <v>m²</v>
          </cell>
          <cell r="D1097">
            <v>718.95</v>
          </cell>
          <cell r="E1097">
            <v>0</v>
          </cell>
          <cell r="F1097">
            <v>718.95</v>
          </cell>
        </row>
        <row r="1098">
          <cell r="A1098">
            <v>2308080</v>
          </cell>
          <cell r="B1098" t="str">
            <v>Prateleira sob medida em compensado, revestida nas duas faces em lamimado fenólico melamínico</v>
          </cell>
          <cell r="C1098" t="str">
            <v>m²</v>
          </cell>
          <cell r="D1098">
            <v>339.6</v>
          </cell>
          <cell r="E1098">
            <v>10.91</v>
          </cell>
          <cell r="F1098">
            <v>350.51</v>
          </cell>
        </row>
        <row r="1099">
          <cell r="A1099">
            <v>2308100</v>
          </cell>
          <cell r="B1099" t="str">
            <v>Armário tipo prateleira com subdivisão em compensado, revestido totalmente em laminado fenólico melamínico</v>
          </cell>
          <cell r="C1099" t="str">
            <v>m²</v>
          </cell>
          <cell r="D1099">
            <v>1055.5</v>
          </cell>
          <cell r="E1099">
            <v>0</v>
          </cell>
          <cell r="F1099">
            <v>1055.5</v>
          </cell>
        </row>
        <row r="1100">
          <cell r="A1100">
            <v>2308110</v>
          </cell>
          <cell r="B1100" t="str">
            <v>Painel em compensado naval, espessura de 25 mm</v>
          </cell>
          <cell r="C1100" t="str">
            <v>m²</v>
          </cell>
          <cell r="D1100">
            <v>86.06</v>
          </cell>
          <cell r="E1100">
            <v>27.26</v>
          </cell>
          <cell r="F1100">
            <v>113.32</v>
          </cell>
        </row>
        <row r="1101">
          <cell r="A1101">
            <v>2308130</v>
          </cell>
          <cell r="B1101" t="str">
            <v>Lousa em laminado melamínico texturizado, verde oficial, ´Greenboard´ - 5,00 x 1,20 m</v>
          </cell>
          <cell r="C1101" t="str">
            <v>un</v>
          </cell>
          <cell r="D1101">
            <v>1230.5</v>
          </cell>
          <cell r="E1101">
            <v>32.07</v>
          </cell>
          <cell r="F1101">
            <v>1262.57</v>
          </cell>
        </row>
        <row r="1102">
          <cell r="A1102">
            <v>2308160</v>
          </cell>
          <cell r="B1102" t="str">
            <v>Porta lisa com balcão, batente de madeira, completa - 80 x 210 cm</v>
          </cell>
          <cell r="C1102" t="str">
            <v>cj</v>
          </cell>
          <cell r="D1102">
            <v>503.96</v>
          </cell>
          <cell r="E1102">
            <v>118.23</v>
          </cell>
          <cell r="F1102">
            <v>622.19000000000005</v>
          </cell>
        </row>
        <row r="1103">
          <cell r="A1103">
            <v>2308170</v>
          </cell>
          <cell r="B1103" t="str">
            <v>Lousa em laminado melamínico, branco - linha comercial</v>
          </cell>
          <cell r="C1103" t="str">
            <v>m²</v>
          </cell>
          <cell r="D1103">
            <v>148.82</v>
          </cell>
          <cell r="E1103">
            <v>5.34</v>
          </cell>
          <cell r="F1103">
            <v>154.16</v>
          </cell>
        </row>
        <row r="1104">
          <cell r="A1104">
            <v>2308210</v>
          </cell>
          <cell r="B1104" t="str">
            <v>Armário sob medida em compensado de madeira totalmente revestido em folheado de madeira, completo</v>
          </cell>
          <cell r="C1104" t="str">
            <v>m²</v>
          </cell>
          <cell r="D1104">
            <v>1244.33</v>
          </cell>
          <cell r="E1104">
            <v>0</v>
          </cell>
          <cell r="F1104">
            <v>1244.33</v>
          </cell>
        </row>
        <row r="1105">
          <cell r="A1105">
            <v>2308220</v>
          </cell>
          <cell r="B1105" t="str">
            <v>Armário sob medida em compensado de madeira totalmente revestido em laminado melamínico texturizado, completo</v>
          </cell>
          <cell r="C1105" t="str">
            <v>m²</v>
          </cell>
          <cell r="D1105">
            <v>1246.68</v>
          </cell>
          <cell r="E1105">
            <v>0</v>
          </cell>
          <cell r="F1105">
            <v>1246.68</v>
          </cell>
        </row>
        <row r="1106">
          <cell r="A1106">
            <v>2308230</v>
          </cell>
          <cell r="B1106" t="str">
            <v>Lousa em laminado melamínico texturizado, verde oficial, ´Greenboard´ - 2,50 x 1,20 m</v>
          </cell>
          <cell r="C1106" t="str">
            <v>un</v>
          </cell>
          <cell r="D1106">
            <v>627.5</v>
          </cell>
          <cell r="E1106">
            <v>16.03</v>
          </cell>
          <cell r="F1106">
            <v>643.53</v>
          </cell>
        </row>
        <row r="1107">
          <cell r="A1107">
            <v>2308320</v>
          </cell>
          <cell r="B1107" t="str">
            <v>Porta acústica de madeira</v>
          </cell>
          <cell r="C1107" t="str">
            <v>m²</v>
          </cell>
          <cell r="D1107">
            <v>247.35</v>
          </cell>
          <cell r="E1107">
            <v>55.81</v>
          </cell>
          <cell r="F1107">
            <v>303.16000000000003</v>
          </cell>
        </row>
        <row r="1108">
          <cell r="A1108">
            <v>2308340</v>
          </cell>
          <cell r="B1108" t="str">
            <v>Porta de armário sob pia revestimento em laminado - de abrir</v>
          </cell>
          <cell r="C1108" t="str">
            <v>m²</v>
          </cell>
          <cell r="D1108">
            <v>418.61</v>
          </cell>
          <cell r="E1108">
            <v>54.52</v>
          </cell>
          <cell r="F1108">
            <v>473.13</v>
          </cell>
        </row>
        <row r="1109">
          <cell r="A1109">
            <v>2308380</v>
          </cell>
          <cell r="B1109" t="str">
            <v>Faixa/batedor de proteção em madeira de 290 x 15 mm, com acabamento em laminado fenólico melamínico</v>
          </cell>
          <cell r="C1109" t="str">
            <v>m</v>
          </cell>
          <cell r="D1109">
            <v>58.06</v>
          </cell>
          <cell r="E1109">
            <v>5.61</v>
          </cell>
          <cell r="F1109">
            <v>63.67</v>
          </cell>
        </row>
        <row r="1110">
          <cell r="A1110">
            <v>2309010</v>
          </cell>
          <cell r="B1110" t="str">
            <v>Acréscimo de bandeira - porta lisa comum com batente de madeira</v>
          </cell>
          <cell r="C1110" t="str">
            <v>m²</v>
          </cell>
          <cell r="D1110">
            <v>131.28</v>
          </cell>
          <cell r="E1110">
            <v>38.14</v>
          </cell>
          <cell r="F1110">
            <v>169.42</v>
          </cell>
        </row>
        <row r="1111">
          <cell r="A1111">
            <v>2309020</v>
          </cell>
          <cell r="B1111" t="str">
            <v>Porta lisa com batente madeira - 60 x 210 cm</v>
          </cell>
          <cell r="C1111" t="str">
            <v>un</v>
          </cell>
          <cell r="D1111">
            <v>279.95</v>
          </cell>
          <cell r="E1111">
            <v>77.349999999999994</v>
          </cell>
          <cell r="F1111">
            <v>357.3</v>
          </cell>
        </row>
        <row r="1112">
          <cell r="A1112">
            <v>2309030</v>
          </cell>
          <cell r="B1112" t="str">
            <v>Porta lisa com batente madeira - 70 x 210 cm</v>
          </cell>
          <cell r="C1112" t="str">
            <v>un</v>
          </cell>
          <cell r="D1112">
            <v>272.5</v>
          </cell>
          <cell r="E1112">
            <v>77.349999999999994</v>
          </cell>
          <cell r="F1112">
            <v>349.85</v>
          </cell>
        </row>
        <row r="1113">
          <cell r="A1113">
            <v>2309040</v>
          </cell>
          <cell r="B1113" t="str">
            <v>Porta lisa com batente madeira - 80 x 210 cm</v>
          </cell>
          <cell r="C1113" t="str">
            <v>un</v>
          </cell>
          <cell r="D1113">
            <v>283.08</v>
          </cell>
          <cell r="E1113">
            <v>77.349999999999994</v>
          </cell>
          <cell r="F1113">
            <v>360.43</v>
          </cell>
        </row>
        <row r="1114">
          <cell r="A1114">
            <v>2309050</v>
          </cell>
          <cell r="B1114" t="str">
            <v>Porta lisa com batente madeira - 90 x 210 cm</v>
          </cell>
          <cell r="C1114" t="str">
            <v>un</v>
          </cell>
          <cell r="D1114">
            <v>288.63</v>
          </cell>
          <cell r="E1114">
            <v>77.349999999999994</v>
          </cell>
          <cell r="F1114">
            <v>365.98</v>
          </cell>
        </row>
        <row r="1115">
          <cell r="A1115">
            <v>2309052</v>
          </cell>
          <cell r="B1115" t="str">
            <v>Porta lisa com batente madeira - 110 x 210 cm</v>
          </cell>
          <cell r="C1115" t="str">
            <v>un</v>
          </cell>
          <cell r="D1115">
            <v>356.19</v>
          </cell>
          <cell r="E1115">
            <v>77.349999999999994</v>
          </cell>
          <cell r="F1115">
            <v>433.54</v>
          </cell>
        </row>
        <row r="1116">
          <cell r="A1116">
            <v>2309060</v>
          </cell>
          <cell r="B1116" t="str">
            <v>Porta lisa com batente madeira - 120 x 210 cm</v>
          </cell>
          <cell r="C1116" t="str">
            <v>un</v>
          </cell>
          <cell r="D1116">
            <v>462.61</v>
          </cell>
          <cell r="E1116">
            <v>96.58</v>
          </cell>
          <cell r="F1116">
            <v>559.19000000000005</v>
          </cell>
        </row>
        <row r="1117">
          <cell r="A1117">
            <v>2309100</v>
          </cell>
          <cell r="B1117" t="str">
            <v>Porta lisa com batente madeira - 160 x 210 cm</v>
          </cell>
          <cell r="C1117" t="str">
            <v>un</v>
          </cell>
          <cell r="D1117">
            <v>495.47</v>
          </cell>
          <cell r="E1117">
            <v>111.77</v>
          </cell>
          <cell r="F1117">
            <v>607.24</v>
          </cell>
        </row>
        <row r="1118">
          <cell r="A1118">
            <v>2309420</v>
          </cell>
          <cell r="B1118" t="str">
            <v>Porta lisa com batente em alumínio, largura 60 cm, altura de 105 a 200 cm</v>
          </cell>
          <cell r="C1118" t="str">
            <v>un</v>
          </cell>
          <cell r="D1118">
            <v>184.99</v>
          </cell>
          <cell r="E1118">
            <v>38.17</v>
          </cell>
          <cell r="F1118">
            <v>223.16</v>
          </cell>
        </row>
        <row r="1119">
          <cell r="A1119">
            <v>2309430</v>
          </cell>
          <cell r="B1119" t="str">
            <v>Porta lisa com batente em alumínio, largura 80 cm, altura de 105 a 200 cm</v>
          </cell>
          <cell r="C1119" t="str">
            <v>un</v>
          </cell>
          <cell r="D1119">
            <v>188.12</v>
          </cell>
          <cell r="E1119">
            <v>38.17</v>
          </cell>
          <cell r="F1119">
            <v>226.29</v>
          </cell>
        </row>
        <row r="1120">
          <cell r="A1120">
            <v>2309440</v>
          </cell>
          <cell r="B1120" t="str">
            <v>Porta lisa com batente em alumínio, largura 90 cm, altura de 105 a 200 cm</v>
          </cell>
          <cell r="C1120" t="str">
            <v>un</v>
          </cell>
          <cell r="D1120">
            <v>193.67</v>
          </cell>
          <cell r="E1120">
            <v>38.17</v>
          </cell>
          <cell r="F1120">
            <v>231.84</v>
          </cell>
        </row>
        <row r="1121">
          <cell r="A1121">
            <v>2309500</v>
          </cell>
          <cell r="B1121" t="str">
            <v>Acréscimo de bandeira - porta lisa comum com batente metálico</v>
          </cell>
          <cell r="C1121" t="str">
            <v>m²</v>
          </cell>
          <cell r="D1121">
            <v>155.22</v>
          </cell>
          <cell r="E1121">
            <v>36.5</v>
          </cell>
          <cell r="F1121">
            <v>191.72</v>
          </cell>
        </row>
        <row r="1122">
          <cell r="A1122">
            <v>2309510</v>
          </cell>
          <cell r="B1122" t="str">
            <v>Porta lisa com batente metálico - 60 x 100 cm</v>
          </cell>
          <cell r="C1122" t="str">
            <v>un</v>
          </cell>
          <cell r="D1122">
            <v>142.80000000000001</v>
          </cell>
          <cell r="E1122">
            <v>38.17</v>
          </cell>
          <cell r="F1122">
            <v>180.97</v>
          </cell>
        </row>
        <row r="1123">
          <cell r="A1123">
            <v>2309520</v>
          </cell>
          <cell r="B1123" t="str">
            <v>Porta lisa com batente metálico - 60 x 160 cm</v>
          </cell>
          <cell r="C1123" t="str">
            <v>un</v>
          </cell>
          <cell r="D1123">
            <v>250.53</v>
          </cell>
          <cell r="E1123">
            <v>38.17</v>
          </cell>
          <cell r="F1123">
            <v>288.7</v>
          </cell>
        </row>
        <row r="1124">
          <cell r="A1124">
            <v>2309530</v>
          </cell>
          <cell r="B1124" t="str">
            <v>Porta lisa com batente metálico - 80 x 160 cm</v>
          </cell>
          <cell r="C1124" t="str">
            <v>un</v>
          </cell>
          <cell r="D1124">
            <v>253.66</v>
          </cell>
          <cell r="E1124">
            <v>38.17</v>
          </cell>
          <cell r="F1124">
            <v>291.83</v>
          </cell>
        </row>
        <row r="1125">
          <cell r="A1125">
            <v>2309540</v>
          </cell>
          <cell r="B1125" t="str">
            <v>Porta lisa com batente metálico - 70 x 210 cm</v>
          </cell>
          <cell r="C1125" t="str">
            <v>un</v>
          </cell>
          <cell r="D1125">
            <v>320.56</v>
          </cell>
          <cell r="E1125">
            <v>71.89</v>
          </cell>
          <cell r="F1125">
            <v>392.45</v>
          </cell>
        </row>
        <row r="1126">
          <cell r="A1126">
            <v>2309550</v>
          </cell>
          <cell r="B1126" t="str">
            <v>Porta lisa com batente metálico - 80 x 210 cm</v>
          </cell>
          <cell r="C1126" t="str">
            <v>un</v>
          </cell>
          <cell r="D1126">
            <v>335.41</v>
          </cell>
          <cell r="E1126">
            <v>71.89</v>
          </cell>
          <cell r="F1126">
            <v>407.3</v>
          </cell>
        </row>
        <row r="1127">
          <cell r="A1127">
            <v>2309560</v>
          </cell>
          <cell r="B1127" t="str">
            <v>Porta lisa com batente metálico - 90 x 210 cm</v>
          </cell>
          <cell r="C1127" t="str">
            <v>un</v>
          </cell>
          <cell r="D1127">
            <v>345.23</v>
          </cell>
          <cell r="E1127">
            <v>71.89</v>
          </cell>
          <cell r="F1127">
            <v>417.12</v>
          </cell>
        </row>
        <row r="1128">
          <cell r="A1128">
            <v>2309570</v>
          </cell>
          <cell r="B1128" t="str">
            <v>Porta lisa com batente metálico - 120 x 210 cm</v>
          </cell>
          <cell r="C1128" t="str">
            <v>un</v>
          </cell>
          <cell r="D1128">
            <v>462.35</v>
          </cell>
          <cell r="E1128">
            <v>94.02</v>
          </cell>
          <cell r="F1128">
            <v>556.37</v>
          </cell>
        </row>
        <row r="1129">
          <cell r="A1129">
            <v>2309580</v>
          </cell>
          <cell r="B1129" t="str">
            <v>Porta lisa com batente metálico - 140 x 210 cm</v>
          </cell>
          <cell r="C1129" t="str">
            <v>un</v>
          </cell>
          <cell r="D1129">
            <v>455.99</v>
          </cell>
          <cell r="E1129">
            <v>94.02</v>
          </cell>
          <cell r="F1129">
            <v>550.01</v>
          </cell>
        </row>
        <row r="1130">
          <cell r="A1130">
            <v>2309590</v>
          </cell>
          <cell r="B1130" t="str">
            <v>Porta lisa com batente metálico - 160 x 210 cm</v>
          </cell>
          <cell r="C1130" t="str">
            <v>un</v>
          </cell>
          <cell r="D1130">
            <v>485.69</v>
          </cell>
          <cell r="E1130">
            <v>94.02</v>
          </cell>
          <cell r="F1130">
            <v>579.71</v>
          </cell>
        </row>
        <row r="1131">
          <cell r="A1131">
            <v>2309600</v>
          </cell>
          <cell r="B1131" t="str">
            <v>Porta lisa com batente metálico - 60 x 180 cm</v>
          </cell>
          <cell r="C1131" t="str">
            <v>un</v>
          </cell>
          <cell r="D1131">
            <v>284.99</v>
          </cell>
          <cell r="E1131">
            <v>38.17</v>
          </cell>
          <cell r="F1131">
            <v>323.16000000000003</v>
          </cell>
        </row>
        <row r="1132">
          <cell r="A1132">
            <v>2309610</v>
          </cell>
          <cell r="B1132" t="str">
            <v>Porta lisa com batente metálico - 60 x 210 cm</v>
          </cell>
          <cell r="C1132" t="str">
            <v>un</v>
          </cell>
          <cell r="D1132">
            <v>323.74</v>
          </cell>
          <cell r="E1132">
            <v>38.17</v>
          </cell>
          <cell r="F1132">
            <v>361.91</v>
          </cell>
        </row>
        <row r="1133">
          <cell r="A1133">
            <v>2309630</v>
          </cell>
          <cell r="B1133" t="str">
            <v>Porta lisa com batente madeira, 2 folhas - 1,40 x 2,10 m</v>
          </cell>
          <cell r="C1133" t="str">
            <v>un</v>
          </cell>
          <cell r="D1133">
            <v>498.59</v>
          </cell>
          <cell r="E1133">
            <v>96.58</v>
          </cell>
          <cell r="F1133">
            <v>595.16999999999996</v>
          </cell>
        </row>
        <row r="1134">
          <cell r="A1134">
            <v>2311010</v>
          </cell>
          <cell r="B1134" t="str">
            <v>Acréscimo de bandeira - porta lisa para acabamento em verniz, com batente de madeira</v>
          </cell>
          <cell r="C1134" t="str">
            <v>m²</v>
          </cell>
          <cell r="D1134">
            <v>141.65</v>
          </cell>
          <cell r="E1134">
            <v>38.14</v>
          </cell>
          <cell r="F1134">
            <v>179.79</v>
          </cell>
        </row>
        <row r="1135">
          <cell r="A1135">
            <v>2311030</v>
          </cell>
          <cell r="B1135" t="str">
            <v>Porta lisa para acabamento em verniz, com batente de madeira - 70 x 210 cm</v>
          </cell>
          <cell r="C1135" t="str">
            <v>un</v>
          </cell>
          <cell r="D1135">
            <v>275.51</v>
          </cell>
          <cell r="E1135">
            <v>77.349999999999994</v>
          </cell>
          <cell r="F1135">
            <v>352.86</v>
          </cell>
        </row>
        <row r="1136">
          <cell r="A1136">
            <v>2311040</v>
          </cell>
          <cell r="B1136" t="str">
            <v>Porta lisa para acabamento em verniz, com batente de madeira - 80 x 210 cm</v>
          </cell>
          <cell r="C1136" t="str">
            <v>un</v>
          </cell>
          <cell r="D1136">
            <v>294.39999999999998</v>
          </cell>
          <cell r="E1136">
            <v>77.349999999999994</v>
          </cell>
          <cell r="F1136">
            <v>371.75</v>
          </cell>
        </row>
        <row r="1137">
          <cell r="A1137">
            <v>2311050</v>
          </cell>
          <cell r="B1137" t="str">
            <v>Porta lisa para acabamento em verniz, com batente de madeira - 90 x 210 cm</v>
          </cell>
          <cell r="C1137" t="str">
            <v>un</v>
          </cell>
          <cell r="D1137">
            <v>306.06</v>
          </cell>
          <cell r="E1137">
            <v>77.349999999999994</v>
          </cell>
          <cell r="F1137">
            <v>383.41</v>
          </cell>
        </row>
        <row r="1138">
          <cell r="A1138">
            <v>2311060</v>
          </cell>
          <cell r="B1138" t="str">
            <v>Porta lisa para acabamento em verniz, com batente de madeira - 110 x 210 cm</v>
          </cell>
          <cell r="C1138" t="str">
            <v>un</v>
          </cell>
          <cell r="D1138">
            <v>494.08</v>
          </cell>
          <cell r="E1138">
            <v>77.349999999999994</v>
          </cell>
          <cell r="F1138">
            <v>571.42999999999995</v>
          </cell>
        </row>
        <row r="1139">
          <cell r="A1139">
            <v>2311200</v>
          </cell>
          <cell r="B1139" t="str">
            <v>Acréscimo de bandeira - porta lisa para acabamento em verniz, com batente metálico</v>
          </cell>
          <cell r="C1139" t="str">
            <v>m²</v>
          </cell>
          <cell r="D1139">
            <v>165.59</v>
          </cell>
          <cell r="E1139">
            <v>36.5</v>
          </cell>
          <cell r="F1139">
            <v>202.09</v>
          </cell>
        </row>
        <row r="1140">
          <cell r="A1140">
            <v>2311210</v>
          </cell>
          <cell r="B1140" t="str">
            <v>Porta lisa para acabamento em verniz, com batente metálico - 70 x 210 cm</v>
          </cell>
          <cell r="C1140" t="str">
            <v>un</v>
          </cell>
          <cell r="D1140">
            <v>323.57</v>
          </cell>
          <cell r="E1140">
            <v>71.89</v>
          </cell>
          <cell r="F1140">
            <v>395.46</v>
          </cell>
        </row>
        <row r="1141">
          <cell r="A1141">
            <v>2311220</v>
          </cell>
          <cell r="B1141" t="str">
            <v>Porta lisa para acabamento em verniz, com batente metálico - 80 x 210 cm</v>
          </cell>
          <cell r="C1141" t="str">
            <v>un</v>
          </cell>
          <cell r="D1141">
            <v>346.73</v>
          </cell>
          <cell r="E1141">
            <v>71.89</v>
          </cell>
          <cell r="F1141">
            <v>418.62</v>
          </cell>
        </row>
        <row r="1142">
          <cell r="A1142">
            <v>2311230</v>
          </cell>
          <cell r="B1142" t="str">
            <v>Porta lisa para acabamento em verniz, com batente metálico - 90 x 210 cm</v>
          </cell>
          <cell r="C1142" t="str">
            <v>un</v>
          </cell>
          <cell r="D1142">
            <v>362.66</v>
          </cell>
          <cell r="E1142">
            <v>71.89</v>
          </cell>
          <cell r="F1142">
            <v>434.55</v>
          </cell>
        </row>
        <row r="1143">
          <cell r="A1143">
            <v>2311240</v>
          </cell>
          <cell r="B1143" t="str">
            <v>Porta lisa para acabamento em verniz, com batente metálico - 110 x 210 cm</v>
          </cell>
          <cell r="C1143" t="str">
            <v>un</v>
          </cell>
          <cell r="D1143">
            <v>553.42999999999995</v>
          </cell>
          <cell r="E1143">
            <v>71.89</v>
          </cell>
          <cell r="F1143">
            <v>625.32000000000005</v>
          </cell>
        </row>
        <row r="1144">
          <cell r="A1144">
            <v>2312001</v>
          </cell>
          <cell r="B1144" t="str">
            <v>Porta lisa de madeira, interna "PIM", para acabamento em pintura, padrão dimensional médio, com ferragens, completo - 80 x 210 cm</v>
          </cell>
          <cell r="C1144" t="str">
            <v>un</v>
          </cell>
          <cell r="D1144">
            <v>467.99</v>
          </cell>
          <cell r="E1144">
            <v>0</v>
          </cell>
          <cell r="F1144">
            <v>467.99</v>
          </cell>
        </row>
        <row r="1145">
          <cell r="A1145">
            <v>2313001</v>
          </cell>
          <cell r="B1145" t="str">
            <v>Porta lisa de madeira, interna "PIM", para acabamento em pintura, padrão dimensional médio/pesado, com ferragens, completo - 80 x 210 cm</v>
          </cell>
          <cell r="C1145" t="str">
            <v>un</v>
          </cell>
          <cell r="D1145">
            <v>555.87</v>
          </cell>
          <cell r="E1145">
            <v>0</v>
          </cell>
          <cell r="F1145">
            <v>555.87</v>
          </cell>
        </row>
        <row r="1146">
          <cell r="A1146">
            <v>2313002</v>
          </cell>
          <cell r="B1146" t="str">
            <v>Porta lisa de madeira, interna "PIM", para acabamento em pintura, padrão dimensional médio/pesado, com ferragens, completo - 90 x 210 cm</v>
          </cell>
          <cell r="C1146" t="str">
            <v>un</v>
          </cell>
          <cell r="D1146">
            <v>588.19000000000005</v>
          </cell>
          <cell r="E1146">
            <v>0</v>
          </cell>
          <cell r="F1146">
            <v>588.19000000000005</v>
          </cell>
        </row>
        <row r="1147">
          <cell r="A1147">
            <v>2313020</v>
          </cell>
          <cell r="B1147" t="str">
            <v>Porta lisa de madeira, interna, resistente a umidade "PIM RU", para acabamento em pintura, padrão dimensional médio/pesado, com ferragens, completo - 80 x 210 cm</v>
          </cell>
          <cell r="C1147" t="str">
            <v>un</v>
          </cell>
          <cell r="D1147">
            <v>583</v>
          </cell>
          <cell r="E1147">
            <v>0</v>
          </cell>
          <cell r="F1147">
            <v>583</v>
          </cell>
        </row>
        <row r="1148">
          <cell r="A1148">
            <v>2313040</v>
          </cell>
          <cell r="B1148" t="str">
            <v>Porta lisa de madeira, interna, resistente a umidade "PIM RU", para acabamento revestido ou em pintura, para divisória sanitária, padrão dimensional médio/pesado, com ferragens, completo - 80 x 190 cm</v>
          </cell>
          <cell r="C1148" t="str">
            <v>un</v>
          </cell>
          <cell r="D1148">
            <v>496.69</v>
          </cell>
          <cell r="E1148">
            <v>0</v>
          </cell>
          <cell r="F1148">
            <v>496.69</v>
          </cell>
        </row>
        <row r="1149">
          <cell r="A1149">
            <v>2313052</v>
          </cell>
          <cell r="B1149" t="str">
            <v>Porta lisa de madeira, interna, resistente a umidade "PIM RU", para acabamento em pintura, tipo acessível, padrão dimensional médio/pesado, com ferragens, completo - 90 x 210 cm</v>
          </cell>
          <cell r="C1149" t="str">
            <v>un</v>
          </cell>
          <cell r="D1149">
            <v>595.72</v>
          </cell>
          <cell r="E1149">
            <v>0</v>
          </cell>
          <cell r="F1149">
            <v>595.72</v>
          </cell>
        </row>
        <row r="1150">
          <cell r="A1150">
            <v>2313064</v>
          </cell>
          <cell r="B1150" t="str">
            <v>Porta lisa de madeira, interna, resistente a umidade "PIM RU", para acabamento em pintura, de correr ou deslizante, tipo acessível, padrão dimensional pesado, com sistema deslizante e ferragens, completo - 100 x 210 cm</v>
          </cell>
          <cell r="C1150" t="str">
            <v>un</v>
          </cell>
          <cell r="D1150">
            <v>806.45</v>
          </cell>
          <cell r="E1150">
            <v>0</v>
          </cell>
          <cell r="F1150">
            <v>806.45</v>
          </cell>
        </row>
        <row r="1151">
          <cell r="A1151">
            <v>2320020</v>
          </cell>
          <cell r="B1151" t="str">
            <v>Recolocação de batentes de madeira</v>
          </cell>
          <cell r="C1151" t="str">
            <v>un</v>
          </cell>
          <cell r="D1151">
            <v>1.06</v>
          </cell>
          <cell r="E1151">
            <v>36.450000000000003</v>
          </cell>
          <cell r="F1151">
            <v>37.51</v>
          </cell>
        </row>
        <row r="1152">
          <cell r="A1152">
            <v>2320040</v>
          </cell>
          <cell r="B1152" t="str">
            <v>Recolocação de folhas de porta ou janela</v>
          </cell>
          <cell r="C1152" t="str">
            <v>un</v>
          </cell>
          <cell r="D1152">
            <v>0</v>
          </cell>
          <cell r="E1152">
            <v>43.61</v>
          </cell>
          <cell r="F1152">
            <v>43.61</v>
          </cell>
        </row>
        <row r="1153">
          <cell r="A1153">
            <v>2320060</v>
          </cell>
          <cell r="B1153" t="str">
            <v>Recolocação de guarnição ou molduras</v>
          </cell>
          <cell r="C1153" t="str">
            <v>m</v>
          </cell>
          <cell r="D1153">
            <v>0</v>
          </cell>
          <cell r="E1153">
            <v>1.36</v>
          </cell>
          <cell r="F1153">
            <v>1.36</v>
          </cell>
        </row>
        <row r="1154">
          <cell r="A1154">
            <v>2320100</v>
          </cell>
          <cell r="B1154" t="str">
            <v>Batente de madeira para porta</v>
          </cell>
          <cell r="C1154" t="str">
            <v>m</v>
          </cell>
          <cell r="D1154">
            <v>27.83</v>
          </cell>
          <cell r="E1154">
            <v>8.41</v>
          </cell>
          <cell r="F1154">
            <v>36.24</v>
          </cell>
        </row>
        <row r="1155">
          <cell r="A1155">
            <v>2320110</v>
          </cell>
          <cell r="B1155" t="str">
            <v>Visor fixo e requadro de madeira para porta, para receber vidro</v>
          </cell>
          <cell r="C1155" t="str">
            <v>m²</v>
          </cell>
          <cell r="D1155">
            <v>741.34</v>
          </cell>
          <cell r="E1155">
            <v>109.04</v>
          </cell>
          <cell r="F1155">
            <v>850.38</v>
          </cell>
        </row>
        <row r="1156">
          <cell r="A1156">
            <v>2320120</v>
          </cell>
          <cell r="B1156" t="str">
            <v>Guarnição de madeira</v>
          </cell>
          <cell r="C1156" t="str">
            <v>m</v>
          </cell>
          <cell r="D1156">
            <v>3.14</v>
          </cell>
          <cell r="E1156">
            <v>1.36</v>
          </cell>
          <cell r="F1156">
            <v>4.5</v>
          </cell>
        </row>
        <row r="1157">
          <cell r="A1157">
            <v>2320140</v>
          </cell>
          <cell r="B1157" t="str">
            <v>Acréscimo de visor completo em porta de madeira</v>
          </cell>
          <cell r="C1157" t="str">
            <v>un</v>
          </cell>
          <cell r="D1157">
            <v>183.23</v>
          </cell>
          <cell r="E1157">
            <v>0</v>
          </cell>
          <cell r="F1157">
            <v>183.23</v>
          </cell>
        </row>
        <row r="1158">
          <cell r="A1158">
            <v>2320160</v>
          </cell>
          <cell r="B1158" t="str">
            <v>Folha de porta veneziana maciça, sob medida</v>
          </cell>
          <cell r="C1158" t="str">
            <v>m²</v>
          </cell>
          <cell r="D1158">
            <v>384.16</v>
          </cell>
          <cell r="E1158">
            <v>13.64</v>
          </cell>
          <cell r="F1158">
            <v>397.8</v>
          </cell>
        </row>
        <row r="1159">
          <cell r="A1159">
            <v>2320170</v>
          </cell>
          <cell r="B1159" t="str">
            <v>Folha de porta lisa folheada com madeira, sob medida</v>
          </cell>
          <cell r="C1159" t="str">
            <v>m²</v>
          </cell>
          <cell r="D1159">
            <v>94.31</v>
          </cell>
          <cell r="E1159">
            <v>13.64</v>
          </cell>
          <cell r="F1159">
            <v>107.95</v>
          </cell>
        </row>
        <row r="1160">
          <cell r="A1160">
            <v>2320180</v>
          </cell>
          <cell r="B1160" t="str">
            <v>Folha de porta em madeira para receber vidro, sob medida</v>
          </cell>
          <cell r="C1160" t="str">
            <v>m²</v>
          </cell>
          <cell r="D1160">
            <v>616.29</v>
          </cell>
          <cell r="E1160">
            <v>13.64</v>
          </cell>
          <cell r="F1160">
            <v>629.92999999999995</v>
          </cell>
        </row>
        <row r="1161">
          <cell r="A1161">
            <v>2320220</v>
          </cell>
          <cell r="B1161" t="str">
            <v>Folha de porta macho e fêmea, 70 x 210 cm</v>
          </cell>
          <cell r="C1161" t="str">
            <v>un</v>
          </cell>
          <cell r="D1161">
            <v>381.39</v>
          </cell>
          <cell r="E1161">
            <v>40.9</v>
          </cell>
          <cell r="F1161">
            <v>422.29</v>
          </cell>
        </row>
        <row r="1162">
          <cell r="A1162">
            <v>2320230</v>
          </cell>
          <cell r="B1162" t="str">
            <v>Folha de porta macho e fêmea, 80 x 210 cm</v>
          </cell>
          <cell r="C1162" t="str">
            <v>un</v>
          </cell>
          <cell r="D1162">
            <v>384.49</v>
          </cell>
          <cell r="E1162">
            <v>40.9</v>
          </cell>
          <cell r="F1162">
            <v>425.39</v>
          </cell>
        </row>
        <row r="1163">
          <cell r="A1163">
            <v>2320240</v>
          </cell>
          <cell r="B1163" t="str">
            <v>Folha de porta macho e fêmea, 90 x 210 cm</v>
          </cell>
          <cell r="C1163" t="str">
            <v>un</v>
          </cell>
          <cell r="D1163">
            <v>417.11</v>
          </cell>
          <cell r="E1163">
            <v>40.9</v>
          </cell>
          <cell r="F1163">
            <v>458.01</v>
          </cell>
        </row>
        <row r="1164">
          <cell r="A1164">
            <v>2320310</v>
          </cell>
          <cell r="B1164" t="str">
            <v>Folha de porta lisa comum, 60 x 210 cm</v>
          </cell>
          <cell r="C1164" t="str">
            <v>un</v>
          </cell>
          <cell r="D1164">
            <v>112.99</v>
          </cell>
          <cell r="E1164">
            <v>40.9</v>
          </cell>
          <cell r="F1164">
            <v>153.88999999999999</v>
          </cell>
        </row>
        <row r="1165">
          <cell r="A1165">
            <v>2320320</v>
          </cell>
          <cell r="B1165" t="str">
            <v>Folha de porta lisa comum, 70 x 210 cm</v>
          </cell>
          <cell r="C1165" t="str">
            <v>un</v>
          </cell>
          <cell r="D1165">
            <v>105.54</v>
          </cell>
          <cell r="E1165">
            <v>40.9</v>
          </cell>
          <cell r="F1165">
            <v>146.44</v>
          </cell>
        </row>
        <row r="1166">
          <cell r="A1166">
            <v>2320330</v>
          </cell>
          <cell r="B1166" t="str">
            <v>Folha de porta lisa comum, 80 x 210 cm</v>
          </cell>
          <cell r="C1166" t="str">
            <v>un</v>
          </cell>
          <cell r="D1166">
            <v>116.12</v>
          </cell>
          <cell r="E1166">
            <v>40.9</v>
          </cell>
          <cell r="F1166">
            <v>157.02000000000001</v>
          </cell>
        </row>
        <row r="1167">
          <cell r="A1167">
            <v>2320340</v>
          </cell>
          <cell r="B1167" t="str">
            <v>Folha de porta lisa comum, 90 x 210 cm</v>
          </cell>
          <cell r="C1167" t="str">
            <v>un</v>
          </cell>
          <cell r="D1167">
            <v>121.67</v>
          </cell>
          <cell r="E1167">
            <v>40.9</v>
          </cell>
          <cell r="F1167">
            <v>162.57</v>
          </cell>
        </row>
        <row r="1168">
          <cell r="A1168">
            <v>2320450</v>
          </cell>
          <cell r="B1168" t="str">
            <v>Folha de porta em laminado fenólico melamínico com acabamento liso, 70 x 210 cm</v>
          </cell>
          <cell r="C1168" t="str">
            <v>un</v>
          </cell>
          <cell r="D1168">
            <v>601.75</v>
          </cell>
          <cell r="E1168">
            <v>40.9</v>
          </cell>
          <cell r="F1168">
            <v>642.65</v>
          </cell>
        </row>
        <row r="1169">
          <cell r="A1169">
            <v>2320460</v>
          </cell>
          <cell r="B1169" t="str">
            <v>Folha de porta em laminado fenólico melamínico com acabamento liso, 90 x 210 cm</v>
          </cell>
          <cell r="C1169" t="str">
            <v>un</v>
          </cell>
          <cell r="D1169">
            <v>672.68</v>
          </cell>
          <cell r="E1169">
            <v>40.9</v>
          </cell>
          <cell r="F1169">
            <v>713.58</v>
          </cell>
        </row>
        <row r="1170">
          <cell r="A1170">
            <v>2320550</v>
          </cell>
          <cell r="B1170" t="str">
            <v>Folha de porta em laminado fenólico melamínico com acabamento liso, 80 x 210 cm</v>
          </cell>
          <cell r="C1170" t="str">
            <v>un</v>
          </cell>
          <cell r="D1170">
            <v>647.37</v>
          </cell>
          <cell r="E1170">
            <v>40.9</v>
          </cell>
          <cell r="F1170">
            <v>688.27</v>
          </cell>
        </row>
        <row r="1171">
          <cell r="A1171">
            <v>2320600</v>
          </cell>
          <cell r="B1171" t="str">
            <v>Folha de porta em madeira com tela de proteção tipo mosqueteira</v>
          </cell>
          <cell r="C1171" t="str">
            <v>m²</v>
          </cell>
          <cell r="D1171">
            <v>462.55</v>
          </cell>
          <cell r="E1171">
            <v>40.9</v>
          </cell>
          <cell r="F1171">
            <v>503.45</v>
          </cell>
        </row>
        <row r="1172">
          <cell r="A1172">
            <v>2401010</v>
          </cell>
          <cell r="B1172" t="str">
            <v>Caixilho em ferro fixo, sob medida</v>
          </cell>
          <cell r="C1172" t="str">
            <v>m²</v>
          </cell>
          <cell r="D1172">
            <v>532.70000000000005</v>
          </cell>
          <cell r="E1172">
            <v>17.8</v>
          </cell>
          <cell r="F1172">
            <v>550.5</v>
          </cell>
        </row>
        <row r="1173">
          <cell r="A1173">
            <v>2401030</v>
          </cell>
          <cell r="B1173" t="str">
            <v>Caixilho em ferro basculante, sob medida</v>
          </cell>
          <cell r="C1173" t="str">
            <v>m²</v>
          </cell>
          <cell r="D1173">
            <v>518.77</v>
          </cell>
          <cell r="E1173">
            <v>17.8</v>
          </cell>
          <cell r="F1173">
            <v>536.57000000000005</v>
          </cell>
        </row>
        <row r="1174">
          <cell r="A1174">
            <v>2401040</v>
          </cell>
          <cell r="B1174" t="str">
            <v>Caixilho em ferro basculante, linha comercial</v>
          </cell>
          <cell r="C1174" t="str">
            <v>m²</v>
          </cell>
          <cell r="D1174">
            <v>336.91</v>
          </cell>
          <cell r="E1174">
            <v>17.8</v>
          </cell>
          <cell r="F1174">
            <v>354.71</v>
          </cell>
        </row>
        <row r="1175">
          <cell r="A1175">
            <v>2401050</v>
          </cell>
          <cell r="B1175" t="str">
            <v>Caixilho em ferro maximar, sob medida</v>
          </cell>
          <cell r="C1175" t="str">
            <v>m²</v>
          </cell>
          <cell r="D1175">
            <v>445.88</v>
          </cell>
          <cell r="E1175">
            <v>17.8</v>
          </cell>
          <cell r="F1175">
            <v>463.68</v>
          </cell>
        </row>
        <row r="1176">
          <cell r="A1176">
            <v>2401060</v>
          </cell>
          <cell r="B1176" t="str">
            <v>Caixilho em ferro maximar com grade, linha comercial</v>
          </cell>
          <cell r="C1176" t="str">
            <v>m²</v>
          </cell>
          <cell r="D1176">
            <v>520.92999999999995</v>
          </cell>
          <cell r="E1176">
            <v>17.8</v>
          </cell>
          <cell r="F1176">
            <v>538.73</v>
          </cell>
        </row>
        <row r="1177">
          <cell r="A1177">
            <v>2401070</v>
          </cell>
          <cell r="B1177" t="str">
            <v>Caixilho em ferro de correr, sob medida</v>
          </cell>
          <cell r="C1177" t="str">
            <v>m²</v>
          </cell>
          <cell r="D1177">
            <v>638.91999999999996</v>
          </cell>
          <cell r="E1177">
            <v>17.8</v>
          </cell>
          <cell r="F1177">
            <v>656.72</v>
          </cell>
        </row>
        <row r="1178">
          <cell r="A1178">
            <v>2401080</v>
          </cell>
          <cell r="B1178" t="str">
            <v>Caixilho em ferro de correr, linha comercial</v>
          </cell>
          <cell r="C1178" t="str">
            <v>m²</v>
          </cell>
          <cell r="D1178">
            <v>188.05</v>
          </cell>
          <cell r="E1178">
            <v>17.8</v>
          </cell>
          <cell r="F1178">
            <v>205.85</v>
          </cell>
        </row>
        <row r="1179">
          <cell r="A1179">
            <v>2401090</v>
          </cell>
          <cell r="B1179" t="str">
            <v>Caixilho em ferro com ventilação permanente, sob medida</v>
          </cell>
          <cell r="C1179" t="str">
            <v>m²</v>
          </cell>
          <cell r="D1179">
            <v>431.44</v>
          </cell>
          <cell r="E1179">
            <v>17.8</v>
          </cell>
          <cell r="F1179">
            <v>449.24</v>
          </cell>
        </row>
        <row r="1180">
          <cell r="A1180">
            <v>2401100</v>
          </cell>
          <cell r="B1180" t="str">
            <v>Caixilho em ferro tipo veneziana, linha comercial</v>
          </cell>
          <cell r="C1180" t="str">
            <v>m²</v>
          </cell>
          <cell r="D1180">
            <v>291.72000000000003</v>
          </cell>
          <cell r="E1180">
            <v>17.8</v>
          </cell>
          <cell r="F1180">
            <v>309.52</v>
          </cell>
        </row>
        <row r="1181">
          <cell r="A1181">
            <v>2401110</v>
          </cell>
          <cell r="B1181" t="str">
            <v>Caixilho em ferro tipo veneziana, sob medida</v>
          </cell>
          <cell r="C1181" t="str">
            <v>m²</v>
          </cell>
          <cell r="D1181">
            <v>477.25</v>
          </cell>
          <cell r="E1181">
            <v>17.8</v>
          </cell>
          <cell r="F1181">
            <v>495.05</v>
          </cell>
        </row>
        <row r="1182">
          <cell r="A1182">
            <v>2401120</v>
          </cell>
          <cell r="B1182" t="str">
            <v>Caixilho tipo veneziana industrial com montantes em aço galvanizado e aletas em fibra de vidro</v>
          </cell>
          <cell r="C1182" t="str">
            <v>m²</v>
          </cell>
          <cell r="D1182">
            <v>188.9</v>
          </cell>
          <cell r="E1182">
            <v>0</v>
          </cell>
          <cell r="F1182">
            <v>188.9</v>
          </cell>
        </row>
        <row r="1183">
          <cell r="A1183">
            <v>2401150</v>
          </cell>
          <cell r="B1183" t="str">
            <v>Caixilho tipo veneziana industrial com aletas em PVC e montantes em aço galvanizado</v>
          </cell>
          <cell r="C1183" t="str">
            <v>m²</v>
          </cell>
          <cell r="D1183">
            <v>180.02</v>
          </cell>
          <cell r="E1183">
            <v>0</v>
          </cell>
          <cell r="F1183">
            <v>180.02</v>
          </cell>
        </row>
        <row r="1184">
          <cell r="A1184">
            <v>2401180</v>
          </cell>
          <cell r="B1184" t="str">
            <v>Caixilho removível, em tela de aço galvanizado, tipo ondulada com malha de 1´, fio 12, com requadro tubular de aço carbono, sob medida</v>
          </cell>
          <cell r="C1184" t="str">
            <v>m²</v>
          </cell>
          <cell r="D1184">
            <v>272.33999999999997</v>
          </cell>
          <cell r="E1184">
            <v>17.11</v>
          </cell>
          <cell r="F1184">
            <v>289.45</v>
          </cell>
        </row>
        <row r="1185">
          <cell r="A1185">
            <v>2401190</v>
          </cell>
          <cell r="B1185" t="str">
            <v>Caixilho fixo em tela de aço galvanizado, tipo ondulada com malha de 1/2´, fio 12, com requadro em cantoneira de aço carbono, sob medida</v>
          </cell>
          <cell r="C1185" t="str">
            <v>m²</v>
          </cell>
          <cell r="D1185">
            <v>311.37</v>
          </cell>
          <cell r="E1185">
            <v>17.11</v>
          </cell>
          <cell r="F1185">
            <v>328.48</v>
          </cell>
        </row>
        <row r="1186">
          <cell r="A1186">
            <v>2401200</v>
          </cell>
          <cell r="B1186" t="str">
            <v>Caixilho fixo em aço SAE 1010/1020 para vidro à prova de bala, sob medida</v>
          </cell>
          <cell r="C1186" t="str">
            <v>m²</v>
          </cell>
          <cell r="D1186">
            <v>689.39</v>
          </cell>
          <cell r="E1186">
            <v>45.31</v>
          </cell>
          <cell r="F1186">
            <v>734.7</v>
          </cell>
        </row>
        <row r="1187">
          <cell r="A1187">
            <v>2401270</v>
          </cell>
          <cell r="B1187" t="str">
            <v>Caixilho tipo guichê em perfil de chapa dobrada em aço com subdivisões para vidro laminado 3 mm, sob medida</v>
          </cell>
          <cell r="C1187" t="str">
            <v>m²</v>
          </cell>
          <cell r="D1187">
            <v>630.63</v>
          </cell>
          <cell r="E1187">
            <v>17.8</v>
          </cell>
          <cell r="F1187">
            <v>648.42999999999995</v>
          </cell>
        </row>
        <row r="1188">
          <cell r="A1188">
            <v>2401280</v>
          </cell>
          <cell r="B1188" t="str">
            <v>Caixilho tipo guichê em chapa de aço</v>
          </cell>
          <cell r="C1188" t="str">
            <v>m²</v>
          </cell>
          <cell r="D1188">
            <v>557.6</v>
          </cell>
          <cell r="E1188">
            <v>58.76</v>
          </cell>
          <cell r="F1188">
            <v>616.36</v>
          </cell>
        </row>
        <row r="1189">
          <cell r="A1189">
            <v>2402010</v>
          </cell>
          <cell r="B1189" t="str">
            <v>Porta em ferro de abrir, para receber vidro, sob medida</v>
          </cell>
          <cell r="C1189" t="str">
            <v>m²</v>
          </cell>
          <cell r="D1189">
            <v>738.79</v>
          </cell>
          <cell r="E1189">
            <v>53.4</v>
          </cell>
          <cell r="F1189">
            <v>792.19</v>
          </cell>
        </row>
        <row r="1190">
          <cell r="A1190">
            <v>2402020</v>
          </cell>
          <cell r="B1190" t="str">
            <v>Porta em ferro de abrir, para receber vidro, linha comercial</v>
          </cell>
          <cell r="C1190" t="str">
            <v>m²</v>
          </cell>
          <cell r="D1190">
            <v>347.89</v>
          </cell>
          <cell r="E1190">
            <v>53.4</v>
          </cell>
          <cell r="F1190">
            <v>401.29</v>
          </cell>
        </row>
        <row r="1191">
          <cell r="A1191">
            <v>2402040</v>
          </cell>
          <cell r="B1191" t="str">
            <v>Porta/portão tipo gradil sob medida</v>
          </cell>
          <cell r="C1191" t="str">
            <v>m²</v>
          </cell>
          <cell r="D1191">
            <v>412.61</v>
          </cell>
          <cell r="E1191">
            <v>53.4</v>
          </cell>
          <cell r="F1191">
            <v>466.01</v>
          </cell>
        </row>
        <row r="1192">
          <cell r="A1192">
            <v>2402050</v>
          </cell>
          <cell r="B1192" t="str">
            <v>Porta corta-fogo classe P.90 de 90 x 210 cm, completa, com maçaneta tipo alavanca</v>
          </cell>
          <cell r="C1192" t="str">
            <v>un</v>
          </cell>
          <cell r="D1192">
            <v>630.61</v>
          </cell>
          <cell r="E1192">
            <v>94.12</v>
          </cell>
          <cell r="F1192">
            <v>724.73</v>
          </cell>
        </row>
        <row r="1193">
          <cell r="A1193">
            <v>2402052</v>
          </cell>
          <cell r="B1193" t="str">
            <v>Porta corta-fogo classe P.90 de 100 x 210 cm, completa, com maçaneta tipo alavanca</v>
          </cell>
          <cell r="C1193" t="str">
            <v>un</v>
          </cell>
          <cell r="D1193">
            <v>795.2</v>
          </cell>
          <cell r="E1193">
            <v>94.12</v>
          </cell>
          <cell r="F1193">
            <v>889.32</v>
          </cell>
        </row>
        <row r="1194">
          <cell r="A1194">
            <v>2402054</v>
          </cell>
          <cell r="B1194" t="str">
            <v>Porta corta-fogo classe P.90, com barra antipânico numa face e maçaneta na outra, completa</v>
          </cell>
          <cell r="C1194" t="str">
            <v>m²</v>
          </cell>
          <cell r="D1194">
            <v>815.59</v>
          </cell>
          <cell r="E1194">
            <v>94.12</v>
          </cell>
          <cell r="F1194">
            <v>909.71</v>
          </cell>
        </row>
        <row r="1195">
          <cell r="A1195">
            <v>2402056</v>
          </cell>
          <cell r="B1195" t="str">
            <v>Porta corta-fogo classe P.120 de 80 x 210 cm, com uma folha de abrir, completa</v>
          </cell>
          <cell r="C1195" t="str">
            <v>un</v>
          </cell>
          <cell r="D1195">
            <v>855.49</v>
          </cell>
          <cell r="E1195">
            <v>102.16</v>
          </cell>
          <cell r="F1195">
            <v>957.65</v>
          </cell>
        </row>
        <row r="1196">
          <cell r="A1196">
            <v>2402058</v>
          </cell>
          <cell r="B1196" t="str">
            <v>Porta corta-fogo classe P.120 de 90 x 210 cm, com uma folha de abrir, completa</v>
          </cell>
          <cell r="C1196" t="str">
            <v>un</v>
          </cell>
          <cell r="D1196">
            <v>937.94</v>
          </cell>
          <cell r="E1196">
            <v>102.16</v>
          </cell>
          <cell r="F1196">
            <v>1040.0999999999999</v>
          </cell>
        </row>
        <row r="1197">
          <cell r="A1197">
            <v>2402060</v>
          </cell>
          <cell r="B1197" t="str">
            <v>Porta/portão de abrir em chapa, sob medida</v>
          </cell>
          <cell r="C1197" t="str">
            <v>m²</v>
          </cell>
          <cell r="D1197">
            <v>544.85</v>
          </cell>
          <cell r="E1197">
            <v>53.4</v>
          </cell>
          <cell r="F1197">
            <v>598.25</v>
          </cell>
        </row>
        <row r="1198">
          <cell r="A1198">
            <v>2402070</v>
          </cell>
          <cell r="B1198" t="str">
            <v>Porta de ferro de abrir tipo veneziana, linha comercial</v>
          </cell>
          <cell r="C1198" t="str">
            <v>m²</v>
          </cell>
          <cell r="D1198">
            <v>241.06</v>
          </cell>
          <cell r="E1198">
            <v>53.4</v>
          </cell>
          <cell r="F1198">
            <v>294.45999999999998</v>
          </cell>
        </row>
        <row r="1199">
          <cell r="A1199">
            <v>2402080</v>
          </cell>
          <cell r="B1199" t="str">
            <v>Porta/portão de abrir em veneziana de ferro, sob medida</v>
          </cell>
          <cell r="C1199" t="str">
            <v>m²</v>
          </cell>
          <cell r="D1199">
            <v>891.85</v>
          </cell>
          <cell r="E1199">
            <v>53.4</v>
          </cell>
          <cell r="F1199">
            <v>945.25</v>
          </cell>
        </row>
        <row r="1200">
          <cell r="A1200">
            <v>2402100</v>
          </cell>
          <cell r="B1200" t="str">
            <v>Portão tubular em tela de aço galvanizado até 2,50 m de altura, completo</v>
          </cell>
          <cell r="C1200" t="str">
            <v>m²</v>
          </cell>
          <cell r="D1200">
            <v>392.93</v>
          </cell>
          <cell r="E1200">
            <v>40.72</v>
          </cell>
          <cell r="F1200">
            <v>433.65</v>
          </cell>
        </row>
        <row r="1201">
          <cell r="A1201">
            <v>2402270</v>
          </cell>
          <cell r="B1201" t="str">
            <v>Portão de 2 folhas, tubular em tela de aço galvanizado acima de 2,50 m de altura, completo</v>
          </cell>
          <cell r="C1201" t="str">
            <v>m²</v>
          </cell>
          <cell r="D1201">
            <v>325.82</v>
          </cell>
          <cell r="E1201">
            <v>53.4</v>
          </cell>
          <cell r="F1201">
            <v>379.22</v>
          </cell>
        </row>
        <row r="1202">
          <cell r="A1202">
            <v>2402280</v>
          </cell>
          <cell r="B1202" t="str">
            <v>Porta/portão de correr em tela ondulada de aço galvanizado, sob medida</v>
          </cell>
          <cell r="C1202" t="str">
            <v>m²</v>
          </cell>
          <cell r="D1202">
            <v>445.71</v>
          </cell>
          <cell r="E1202">
            <v>53.4</v>
          </cell>
          <cell r="F1202">
            <v>499.11</v>
          </cell>
        </row>
        <row r="1203">
          <cell r="A1203">
            <v>2402290</v>
          </cell>
          <cell r="B1203" t="str">
            <v>Porta/portão de correr em chapa cega dupla, sob medida</v>
          </cell>
          <cell r="C1203" t="str">
            <v>m²</v>
          </cell>
          <cell r="D1203">
            <v>785.33</v>
          </cell>
          <cell r="E1203">
            <v>53.4</v>
          </cell>
          <cell r="F1203">
            <v>838.73</v>
          </cell>
        </row>
        <row r="1204">
          <cell r="A1204">
            <v>2402410</v>
          </cell>
          <cell r="B1204" t="str">
            <v>Porta em ferro de correr, para receber vidro, sob medida</v>
          </cell>
          <cell r="C1204" t="str">
            <v>m²</v>
          </cell>
          <cell r="D1204">
            <v>859.87</v>
          </cell>
          <cell r="E1204">
            <v>53.4</v>
          </cell>
          <cell r="F1204">
            <v>913.27</v>
          </cell>
        </row>
        <row r="1205">
          <cell r="A1205">
            <v>2402430</v>
          </cell>
          <cell r="B1205" t="str">
            <v>Porta em ferro de abrir, parte inferior chapeada, parte superior para receber vidro, sob medida</v>
          </cell>
          <cell r="C1205" t="str">
            <v>m²</v>
          </cell>
          <cell r="D1205">
            <v>829.26</v>
          </cell>
          <cell r="E1205">
            <v>53.4</v>
          </cell>
          <cell r="F1205">
            <v>882.66</v>
          </cell>
        </row>
        <row r="1206">
          <cell r="A1206">
            <v>2402440</v>
          </cell>
          <cell r="B1206" t="str">
            <v>Porta em ferro tipo sanfonada, em chapa cega, sob medida</v>
          </cell>
          <cell r="C1206" t="str">
            <v>m²</v>
          </cell>
          <cell r="D1206">
            <v>433.88</v>
          </cell>
          <cell r="E1206">
            <v>53.4</v>
          </cell>
          <cell r="F1206">
            <v>487.28</v>
          </cell>
        </row>
        <row r="1207">
          <cell r="A1207">
            <v>2402450</v>
          </cell>
          <cell r="B1207" t="str">
            <v>Grade de proteção para caixilhos</v>
          </cell>
          <cell r="C1207" t="str">
            <v>m²</v>
          </cell>
          <cell r="D1207">
            <v>564.6</v>
          </cell>
          <cell r="E1207">
            <v>35.47</v>
          </cell>
          <cell r="F1207">
            <v>600.07000000000005</v>
          </cell>
        </row>
        <row r="1208">
          <cell r="A1208">
            <v>2402460</v>
          </cell>
          <cell r="B1208" t="str">
            <v>Porta de abrir em tela ondulada de aço galvanizado, completa</v>
          </cell>
          <cell r="C1208" t="str">
            <v>m²</v>
          </cell>
          <cell r="D1208">
            <v>392.62</v>
          </cell>
          <cell r="E1208">
            <v>43.4</v>
          </cell>
          <cell r="F1208">
            <v>436.02</v>
          </cell>
        </row>
        <row r="1209">
          <cell r="A1209">
            <v>2402470</v>
          </cell>
          <cell r="B1209" t="str">
            <v>Portinhola de correr em chapa, para ´passa pacote´, completa, sob medida</v>
          </cell>
          <cell r="C1209" t="str">
            <v>m²</v>
          </cell>
          <cell r="D1209">
            <v>735.52</v>
          </cell>
          <cell r="E1209">
            <v>35.47</v>
          </cell>
          <cell r="F1209">
            <v>770.99</v>
          </cell>
        </row>
        <row r="1210">
          <cell r="A1210">
            <v>2402480</v>
          </cell>
          <cell r="B1210" t="str">
            <v>Portinhola de abrir em chapa, para ´passa pacote´, completa, sob medida</v>
          </cell>
          <cell r="C1210" t="str">
            <v>m²</v>
          </cell>
          <cell r="D1210">
            <v>665.8</v>
          </cell>
          <cell r="E1210">
            <v>35.47</v>
          </cell>
          <cell r="F1210">
            <v>701.27</v>
          </cell>
        </row>
        <row r="1211">
          <cell r="A1211">
            <v>2402490</v>
          </cell>
          <cell r="B1211" t="str">
            <v>Grade em barra chata soldada de 1 1/2´ x 1/4´, sob medida</v>
          </cell>
          <cell r="C1211" t="str">
            <v>m²</v>
          </cell>
          <cell r="D1211">
            <v>877.11</v>
          </cell>
          <cell r="E1211">
            <v>17.8</v>
          </cell>
          <cell r="F1211">
            <v>894.91</v>
          </cell>
        </row>
        <row r="1212">
          <cell r="A1212">
            <v>2402590</v>
          </cell>
          <cell r="B1212" t="str">
            <v>Porta de enrolar manual, cega ou vazada</v>
          </cell>
          <cell r="C1212" t="str">
            <v>m²</v>
          </cell>
          <cell r="D1212">
            <v>312.51</v>
          </cell>
          <cell r="E1212">
            <v>28.04</v>
          </cell>
          <cell r="F1212">
            <v>340.55</v>
          </cell>
        </row>
        <row r="1213">
          <cell r="A1213">
            <v>2402630</v>
          </cell>
          <cell r="B1213" t="str">
            <v>Portão de 2 folhas tubular diâmetro de 3´, com tela em aço galvanizado de 2´, altura acima de 3,00 m, completo</v>
          </cell>
          <cell r="C1213" t="str">
            <v>m²</v>
          </cell>
          <cell r="D1213">
            <v>344.61</v>
          </cell>
          <cell r="E1213">
            <v>53.4</v>
          </cell>
          <cell r="F1213">
            <v>398.01</v>
          </cell>
        </row>
        <row r="1214">
          <cell r="A1214">
            <v>2402810</v>
          </cell>
          <cell r="B1214" t="str">
            <v>Porta/portão de abrir em chapa cega com isolamento acústico, sob medida</v>
          </cell>
          <cell r="C1214" t="str">
            <v>m²</v>
          </cell>
          <cell r="D1214">
            <v>652.77</v>
          </cell>
          <cell r="E1214">
            <v>83.68</v>
          </cell>
          <cell r="F1214">
            <v>736.45</v>
          </cell>
        </row>
        <row r="1215">
          <cell r="A1215">
            <v>2402840</v>
          </cell>
          <cell r="B1215" t="str">
            <v>Portão basculante em chapa metálica, estruturado com perfis metálicos</v>
          </cell>
          <cell r="C1215" t="str">
            <v>m²</v>
          </cell>
          <cell r="D1215">
            <v>490.86</v>
          </cell>
          <cell r="E1215">
            <v>37.99</v>
          </cell>
          <cell r="F1215">
            <v>528.85</v>
          </cell>
        </row>
        <row r="1216">
          <cell r="A1216">
            <v>2402900</v>
          </cell>
          <cell r="B1216" t="str">
            <v>Porta de abrir em chapa dupla com visor, batente envolvente, completa</v>
          </cell>
          <cell r="C1216" t="str">
            <v>m²</v>
          </cell>
          <cell r="D1216">
            <v>961.56</v>
          </cell>
          <cell r="E1216">
            <v>40.54</v>
          </cell>
          <cell r="F1216">
            <v>1002.1</v>
          </cell>
        </row>
        <row r="1217">
          <cell r="A1217">
            <v>2402930</v>
          </cell>
          <cell r="B1217" t="str">
            <v>Portão de 2 folhas tubular, com tela em aço galvanizado de 2´ e fio 10, completo</v>
          </cell>
          <cell r="C1217" t="str">
            <v>m²</v>
          </cell>
          <cell r="D1217">
            <v>376.41</v>
          </cell>
          <cell r="E1217">
            <v>53.4</v>
          </cell>
          <cell r="F1217">
            <v>429.81</v>
          </cell>
        </row>
        <row r="1218">
          <cell r="A1218">
            <v>2403040</v>
          </cell>
          <cell r="B1218" t="str">
            <v>Guarda-corpo tubular com tela em aço galvanizado, diâmetro de 1 1/2´</v>
          </cell>
          <cell r="C1218" t="str">
            <v>m</v>
          </cell>
          <cell r="D1218">
            <v>472.3</v>
          </cell>
          <cell r="E1218">
            <v>28.04</v>
          </cell>
          <cell r="F1218">
            <v>500.34</v>
          </cell>
        </row>
        <row r="1219">
          <cell r="A1219">
            <v>2403060</v>
          </cell>
          <cell r="B1219" t="str">
            <v>Escada marinheiro (galvanizada)</v>
          </cell>
          <cell r="C1219" t="str">
            <v>m</v>
          </cell>
          <cell r="D1219">
            <v>433.39</v>
          </cell>
          <cell r="E1219">
            <v>11.22</v>
          </cell>
          <cell r="F1219">
            <v>444.61</v>
          </cell>
        </row>
        <row r="1220">
          <cell r="A1220">
            <v>2403080</v>
          </cell>
          <cell r="B1220" t="str">
            <v>Escada marinheiro com guarda corpo (degrau em ´T´)</v>
          </cell>
          <cell r="C1220" t="str">
            <v>m</v>
          </cell>
          <cell r="D1220">
            <v>846.34</v>
          </cell>
          <cell r="E1220">
            <v>28.04</v>
          </cell>
          <cell r="F1220">
            <v>874.38</v>
          </cell>
        </row>
        <row r="1221">
          <cell r="A1221">
            <v>2403100</v>
          </cell>
          <cell r="B1221" t="str">
            <v>Alçapão/tampa em chapa de ferro com porta cadeado</v>
          </cell>
          <cell r="C1221" t="str">
            <v>m²</v>
          </cell>
          <cell r="D1221">
            <v>1113.96</v>
          </cell>
          <cell r="E1221">
            <v>56.08</v>
          </cell>
          <cell r="F1221">
            <v>1170.04</v>
          </cell>
        </row>
        <row r="1222">
          <cell r="A1222">
            <v>2403200</v>
          </cell>
          <cell r="B1222" t="str">
            <v>Tela de proteção tipo mosqueteira em aço galvanizado, com requadro em perfis de ferro</v>
          </cell>
          <cell r="C1222" t="str">
            <v>m²</v>
          </cell>
          <cell r="D1222">
            <v>347.3</v>
          </cell>
          <cell r="E1222">
            <v>9.25</v>
          </cell>
          <cell r="F1222">
            <v>356.55</v>
          </cell>
        </row>
        <row r="1223">
          <cell r="A1223">
            <v>2403210</v>
          </cell>
          <cell r="B1223" t="str">
            <v>Tela de proteção em malha ondulada de 1´, fio 10 (BWG), com requadro</v>
          </cell>
          <cell r="C1223" t="str">
            <v>m²</v>
          </cell>
          <cell r="D1223">
            <v>304.51</v>
          </cell>
          <cell r="E1223">
            <v>28.04</v>
          </cell>
          <cell r="F1223">
            <v>332.55</v>
          </cell>
        </row>
        <row r="1224">
          <cell r="A1224">
            <v>2403290</v>
          </cell>
          <cell r="B1224" t="str">
            <v>Fechamento em chapa de aço galvanizada nº 14 MSG, perfurada com diâmetro de 12,7 mm, requadro em chapa dobrada</v>
          </cell>
          <cell r="C1224" t="str">
            <v>m²</v>
          </cell>
          <cell r="D1224">
            <v>523.22</v>
          </cell>
          <cell r="E1224">
            <v>17.8</v>
          </cell>
          <cell r="F1224">
            <v>541.02</v>
          </cell>
        </row>
        <row r="1225">
          <cell r="A1225">
            <v>2403300</v>
          </cell>
          <cell r="B1225" t="str">
            <v>Fechamento em chapa expandida losangular de 10 x 20 mm, com requadro em cantoneira de aço carbono</v>
          </cell>
          <cell r="C1225" t="str">
            <v>m²</v>
          </cell>
          <cell r="D1225">
            <v>363.42</v>
          </cell>
          <cell r="E1225">
            <v>35.47</v>
          </cell>
          <cell r="F1225">
            <v>398.89</v>
          </cell>
        </row>
        <row r="1226">
          <cell r="A1226">
            <v>2403310</v>
          </cell>
          <cell r="B1226" t="str">
            <v>Corrimão tubular em aço galvanizado, diâmetro 1 1/2´</v>
          </cell>
          <cell r="C1226" t="str">
            <v>m</v>
          </cell>
          <cell r="D1226">
            <v>98.13</v>
          </cell>
          <cell r="E1226">
            <v>14.02</v>
          </cell>
          <cell r="F1226">
            <v>112.15</v>
          </cell>
        </row>
        <row r="1227">
          <cell r="A1227">
            <v>2403320</v>
          </cell>
          <cell r="B1227" t="str">
            <v>Corrimão tubular em aço galvanizado, diâmetro 2´</v>
          </cell>
          <cell r="C1227" t="str">
            <v>m</v>
          </cell>
          <cell r="D1227">
            <v>112.71</v>
          </cell>
          <cell r="E1227">
            <v>14.02</v>
          </cell>
          <cell r="F1227">
            <v>126.73</v>
          </cell>
        </row>
        <row r="1228">
          <cell r="A1228">
            <v>2403340</v>
          </cell>
          <cell r="B1228" t="str">
            <v>Tampa em chapa de segurança tipo xadrez, aço galvanizado a fogo antiderrapante de 1/4´</v>
          </cell>
          <cell r="C1228" t="str">
            <v>m²</v>
          </cell>
          <cell r="D1228">
            <v>721.4</v>
          </cell>
          <cell r="E1228">
            <v>40.72</v>
          </cell>
          <cell r="F1228">
            <v>762.12</v>
          </cell>
        </row>
        <row r="1229">
          <cell r="A1229">
            <v>2403410</v>
          </cell>
          <cell r="B1229" t="str">
            <v>Fechamento em chapa perfurada, furos quadrados 4 x 4 mm, com requadro em cantoneira de aço carbono</v>
          </cell>
          <cell r="C1229" t="str">
            <v>m²</v>
          </cell>
          <cell r="D1229">
            <v>564.70000000000005</v>
          </cell>
          <cell r="E1229">
            <v>17.8</v>
          </cell>
          <cell r="F1229">
            <v>582.5</v>
          </cell>
        </row>
        <row r="1230">
          <cell r="A1230">
            <v>2403680</v>
          </cell>
          <cell r="B1230" t="str">
            <v>Grade para piso eletrofundida, malha 30 x 100 mm, com barra de 40 x 2 mm</v>
          </cell>
          <cell r="C1230" t="str">
            <v>m²</v>
          </cell>
          <cell r="D1230">
            <v>386.49</v>
          </cell>
          <cell r="E1230">
            <v>35.47</v>
          </cell>
          <cell r="F1230">
            <v>421.96</v>
          </cell>
        </row>
        <row r="1231">
          <cell r="A1231">
            <v>2403690</v>
          </cell>
          <cell r="B1231" t="str">
            <v>Grade para forro eletrofundida, malha 25 x 100 mm, com barra de 25 x 2 mm</v>
          </cell>
          <cell r="C1231" t="str">
            <v>m²</v>
          </cell>
          <cell r="D1231">
            <v>263.67</v>
          </cell>
          <cell r="E1231">
            <v>11.22</v>
          </cell>
          <cell r="F1231">
            <v>274.89</v>
          </cell>
        </row>
        <row r="1232">
          <cell r="A1232">
            <v>2403930</v>
          </cell>
          <cell r="B1232" t="str">
            <v>Porta de enrolar automatizada, em chapa de aço galvanizada microperfurada, com pintura eletrostática, com controle remoto</v>
          </cell>
          <cell r="C1232" t="str">
            <v>m²</v>
          </cell>
          <cell r="D1232">
            <v>659.92</v>
          </cell>
          <cell r="E1232">
            <v>0</v>
          </cell>
          <cell r="F1232">
            <v>659.92</v>
          </cell>
        </row>
        <row r="1233">
          <cell r="A1233">
            <v>2403980</v>
          </cell>
          <cell r="B1233" t="str">
            <v>Guarda-corpo com tela trançada, em tubo de aço galvanizado, diâmetro 1 1/2´</v>
          </cell>
          <cell r="C1233" t="str">
            <v>m</v>
          </cell>
          <cell r="D1233">
            <v>570.47</v>
          </cell>
          <cell r="E1233">
            <v>32.840000000000003</v>
          </cell>
          <cell r="F1233">
            <v>603.30999999999995</v>
          </cell>
        </row>
        <row r="1234">
          <cell r="A1234">
            <v>2404150</v>
          </cell>
          <cell r="B1234" t="str">
            <v>Porta de segurança de correr suspensa em grade de aço SAE 1045, diâmetro de 1´, completa, sem têmpera e revenimento</v>
          </cell>
          <cell r="C1234" t="str">
            <v>m²</v>
          </cell>
          <cell r="D1234">
            <v>1656.43</v>
          </cell>
          <cell r="E1234">
            <v>39.39</v>
          </cell>
          <cell r="F1234">
            <v>1695.82</v>
          </cell>
        </row>
        <row r="1235">
          <cell r="A1235">
            <v>2404220</v>
          </cell>
          <cell r="B1235" t="str">
            <v>Grade de segurança em aço SAE 1045, diâmetro 1´, sem têmpera e revenimento</v>
          </cell>
          <cell r="C1235" t="str">
            <v>m²</v>
          </cell>
          <cell r="D1235">
            <v>863.49</v>
          </cell>
          <cell r="E1235">
            <v>39.39</v>
          </cell>
          <cell r="F1235">
            <v>902.88</v>
          </cell>
        </row>
        <row r="1236">
          <cell r="A1236">
            <v>2404230</v>
          </cell>
          <cell r="B1236" t="str">
            <v>Grade de segurança, para janela, em aço SAE 1045, diâmetro 1´, sem têmpera e revenimento</v>
          </cell>
          <cell r="C1236" t="str">
            <v>m²</v>
          </cell>
          <cell r="D1236">
            <v>921.22</v>
          </cell>
          <cell r="E1236">
            <v>39.39</v>
          </cell>
          <cell r="F1236">
            <v>960.61</v>
          </cell>
        </row>
        <row r="1237">
          <cell r="A1237">
            <v>2404240</v>
          </cell>
          <cell r="B1237" t="str">
            <v>Grade de segurança em aço SAE 1045 chapeada, diâmetro 1´, sem têmpera e revenimento</v>
          </cell>
          <cell r="C1237" t="str">
            <v>m²</v>
          </cell>
          <cell r="D1237">
            <v>1373.35</v>
          </cell>
          <cell r="E1237">
            <v>39.39</v>
          </cell>
          <cell r="F1237">
            <v>1412.74</v>
          </cell>
        </row>
        <row r="1238">
          <cell r="A1238">
            <v>2404250</v>
          </cell>
          <cell r="B1238" t="str">
            <v>Porta de segurança de abrir em grade com aço SAE 1045, diâmetro 1´, completa, sem têmpera e revenimento</v>
          </cell>
          <cell r="C1238" t="str">
            <v>m²</v>
          </cell>
          <cell r="D1238">
            <v>1189.92</v>
          </cell>
          <cell r="E1238">
            <v>72.23</v>
          </cell>
          <cell r="F1238">
            <v>1262.1500000000001</v>
          </cell>
        </row>
        <row r="1239">
          <cell r="A1239">
            <v>2404260</v>
          </cell>
          <cell r="B1239" t="str">
            <v>Porta de segurança de abrir, em grade com aço SAE 1045 chapeada, diâmetro 1´, completa, sem têmpera e revenimento</v>
          </cell>
          <cell r="C1239" t="str">
            <v>m²</v>
          </cell>
          <cell r="D1239">
            <v>1512.8</v>
          </cell>
          <cell r="E1239">
            <v>72.23</v>
          </cell>
          <cell r="F1239">
            <v>1585.03</v>
          </cell>
        </row>
        <row r="1240">
          <cell r="A1240">
            <v>2404270</v>
          </cell>
          <cell r="B1240" t="str">
            <v>Porta de segurança de abrir, em grade com aço SAE 1045, diâmetro 1´, com ferrolho longo embutido em caixa, completa, sem têmpera e revenimento</v>
          </cell>
          <cell r="C1240" t="str">
            <v>m²</v>
          </cell>
          <cell r="D1240">
            <v>1470.05</v>
          </cell>
          <cell r="E1240">
            <v>72.23</v>
          </cell>
          <cell r="F1240">
            <v>1542.28</v>
          </cell>
        </row>
        <row r="1241">
          <cell r="A1241">
            <v>2404280</v>
          </cell>
          <cell r="B1241" t="str">
            <v>Portão de segurança de abrir, para muralha, em grade com aço SAE 1045 chapeado, diâmetro 1´, completo, sem têmpera e revenimento</v>
          </cell>
          <cell r="C1241" t="str">
            <v>m²</v>
          </cell>
          <cell r="D1241">
            <v>1640.03</v>
          </cell>
          <cell r="E1241">
            <v>72.23</v>
          </cell>
          <cell r="F1241">
            <v>1712.26</v>
          </cell>
        </row>
        <row r="1242">
          <cell r="A1242">
            <v>2404300</v>
          </cell>
          <cell r="B1242" t="str">
            <v>Grade de segurança em aço SAE 1045, diâmetro 1´, com têmpera e revenimento</v>
          </cell>
          <cell r="C1242" t="str">
            <v>m²</v>
          </cell>
          <cell r="D1242">
            <v>1015.68</v>
          </cell>
          <cell r="E1242">
            <v>39.39</v>
          </cell>
          <cell r="F1242">
            <v>1055.07</v>
          </cell>
        </row>
        <row r="1243">
          <cell r="A1243">
            <v>2404310</v>
          </cell>
          <cell r="B1243" t="str">
            <v>Grade de segurança, para janela, em aço SAE 1045, diâmetro 1´, com têmpera e revenimento</v>
          </cell>
          <cell r="C1243" t="str">
            <v>m²</v>
          </cell>
          <cell r="D1243">
            <v>1007.47</v>
          </cell>
          <cell r="E1243">
            <v>39.39</v>
          </cell>
          <cell r="F1243">
            <v>1046.8599999999999</v>
          </cell>
        </row>
        <row r="1244">
          <cell r="A1244">
            <v>2404320</v>
          </cell>
          <cell r="B1244" t="str">
            <v>Grade de segurança em aço SAE 1045 chapeada, diâmetro 1´, com têmpera e revenimento</v>
          </cell>
          <cell r="C1244" t="str">
            <v>m²</v>
          </cell>
          <cell r="D1244">
            <v>1584.74</v>
          </cell>
          <cell r="E1244">
            <v>39.39</v>
          </cell>
          <cell r="F1244">
            <v>1624.13</v>
          </cell>
        </row>
        <row r="1245">
          <cell r="A1245">
            <v>2404330</v>
          </cell>
          <cell r="B1245" t="str">
            <v>Porta de segurança de abrir em grade com aço SAE 1045, diâmetro 1´, completa, com têmpera e revenimento</v>
          </cell>
          <cell r="C1245" t="str">
            <v>m²</v>
          </cell>
          <cell r="D1245">
            <v>1370.96</v>
          </cell>
          <cell r="E1245">
            <v>72.23</v>
          </cell>
          <cell r="F1245">
            <v>1443.19</v>
          </cell>
        </row>
        <row r="1246">
          <cell r="A1246">
            <v>2404340</v>
          </cell>
          <cell r="B1246" t="str">
            <v>Porta de segurança de abrir, em grade com aço SAE 1045 chapeada, diâmetro 1´, completa, com têmpera e revenimento</v>
          </cell>
          <cell r="C1246" t="str">
            <v>m²</v>
          </cell>
          <cell r="D1246">
            <v>1756.03</v>
          </cell>
          <cell r="E1246">
            <v>72.23</v>
          </cell>
          <cell r="F1246">
            <v>1828.26</v>
          </cell>
        </row>
        <row r="1247">
          <cell r="A1247">
            <v>2404350</v>
          </cell>
          <cell r="B1247" t="str">
            <v>Porta de segurança de abrir, em grade com aço SAE 1045, diâmetro 1´, com ferrolho longo embutido em caixa, completa, com têmpera e revenimento</v>
          </cell>
          <cell r="C1247" t="str">
            <v>m²</v>
          </cell>
          <cell r="D1247">
            <v>1717.37</v>
          </cell>
          <cell r="E1247">
            <v>72.23</v>
          </cell>
          <cell r="F1247">
            <v>1789.6</v>
          </cell>
        </row>
        <row r="1248">
          <cell r="A1248">
            <v>2404360</v>
          </cell>
          <cell r="B1248" t="str">
            <v>Porta de segurança de abrir, em grade com aço SAE 1045 chapeada, com isolamento acústico, diâmetro 1´, completa, com têmpera e revenimento</v>
          </cell>
          <cell r="C1248" t="str">
            <v>m²</v>
          </cell>
          <cell r="D1248">
            <v>1778.59</v>
          </cell>
          <cell r="E1248">
            <v>72.23</v>
          </cell>
          <cell r="F1248">
            <v>1850.82</v>
          </cell>
        </row>
        <row r="1249">
          <cell r="A1249">
            <v>2404370</v>
          </cell>
          <cell r="B1249" t="str">
            <v>Portão de segurança de abrir, para muralha, em grade com aço SAE 1045 chapeado, diâmetro 1´, completo, com têmpera e revenimento</v>
          </cell>
          <cell r="C1249" t="str">
            <v>m²</v>
          </cell>
          <cell r="D1249">
            <v>1922.69</v>
          </cell>
          <cell r="E1249">
            <v>72.23</v>
          </cell>
          <cell r="F1249">
            <v>1994.92</v>
          </cell>
        </row>
        <row r="1250">
          <cell r="A1250">
            <v>2404380</v>
          </cell>
          <cell r="B1250" t="str">
            <v>Porta de segurança de correr suspensa em grade de aço SAE 1045, chapeada, diâmetro de 1´, completa, sem têmpera e revenimento</v>
          </cell>
          <cell r="C1250" t="str">
            <v>m²</v>
          </cell>
          <cell r="D1250">
            <v>1764.81</v>
          </cell>
          <cell r="E1250">
            <v>39.39</v>
          </cell>
          <cell r="F1250">
            <v>1804.2</v>
          </cell>
        </row>
        <row r="1251">
          <cell r="A1251">
            <v>2404400</v>
          </cell>
          <cell r="B1251" t="str">
            <v>Porta de segurança de correr em grade de aço SAE 1045, diâmetro de 1´, completa, com têmpera e revenimento</v>
          </cell>
          <cell r="C1251" t="str">
            <v>m²</v>
          </cell>
          <cell r="D1251">
            <v>1467.84</v>
          </cell>
          <cell r="E1251">
            <v>39.39</v>
          </cell>
          <cell r="F1251">
            <v>1507.23</v>
          </cell>
        </row>
        <row r="1252">
          <cell r="A1252">
            <v>2404410</v>
          </cell>
          <cell r="B1252" t="str">
            <v>Porta de segurança de correr suspensa em grade de aço SAE 1045 chapeada, diâmetro de 1´, completa, com têmpera e revenimento</v>
          </cell>
          <cell r="C1252" t="str">
            <v>m²</v>
          </cell>
          <cell r="D1252">
            <v>1956.93</v>
          </cell>
          <cell r="E1252">
            <v>39.39</v>
          </cell>
          <cell r="F1252">
            <v>1996.32</v>
          </cell>
        </row>
        <row r="1253">
          <cell r="A1253">
            <v>2404420</v>
          </cell>
          <cell r="B1253" t="str">
            <v>Porta de segurança de correr em grade de aço SAE 1045 chapeada, diâmetro de 1´, completa, sem têmpera e revenimento</v>
          </cell>
          <cell r="C1253" t="str">
            <v>m²</v>
          </cell>
          <cell r="D1253">
            <v>1422.93</v>
          </cell>
          <cell r="E1253">
            <v>159.36000000000001</v>
          </cell>
          <cell r="F1253">
            <v>1582.29</v>
          </cell>
        </row>
        <row r="1254">
          <cell r="A1254">
            <v>2404430</v>
          </cell>
          <cell r="B1254" t="str">
            <v>Porta de segurança de correr em grade de aço SAE 1045, diâmetro de 1´, completa, sem têmpera e revenimento</v>
          </cell>
          <cell r="C1254" t="str">
            <v>m²</v>
          </cell>
          <cell r="D1254">
            <v>1234.67</v>
          </cell>
          <cell r="E1254">
            <v>39.39</v>
          </cell>
          <cell r="F1254">
            <v>1274.06</v>
          </cell>
        </row>
        <row r="1255">
          <cell r="A1255">
            <v>2404610</v>
          </cell>
          <cell r="B1255" t="str">
            <v>Caixilho de segurança em aço SAE 1010/1020 tipo fixo e de correr, para receber vidro, com bandeira tipo veneziana</v>
          </cell>
          <cell r="C1255" t="str">
            <v>m²</v>
          </cell>
          <cell r="D1255">
            <v>751.1</v>
          </cell>
          <cell r="E1255">
            <v>39.39</v>
          </cell>
          <cell r="F1255">
            <v>790.49</v>
          </cell>
        </row>
        <row r="1256">
          <cell r="A1256">
            <v>2404620</v>
          </cell>
          <cell r="B1256" t="str">
            <v>Guichê de segurança em grade com aço SAE 1045, diâmetro de 1´, com têmpera e revenimento</v>
          </cell>
          <cell r="C1256" t="str">
            <v>m²</v>
          </cell>
          <cell r="D1256">
            <v>1419.8</v>
          </cell>
          <cell r="E1256">
            <v>39.39</v>
          </cell>
          <cell r="F1256">
            <v>1459.19</v>
          </cell>
        </row>
        <row r="1257">
          <cell r="A1257">
            <v>2404630</v>
          </cell>
          <cell r="B1257" t="str">
            <v>Guichê de segurança em grade com aço SAE 1045, diâmetro de 1´, sem têmpera e revenimento</v>
          </cell>
          <cell r="C1257" t="str">
            <v>m²</v>
          </cell>
          <cell r="D1257">
            <v>1181.9100000000001</v>
          </cell>
          <cell r="E1257">
            <v>39.39</v>
          </cell>
          <cell r="F1257">
            <v>1221.3</v>
          </cell>
        </row>
        <row r="1258">
          <cell r="A1258">
            <v>2406030</v>
          </cell>
          <cell r="B1258" t="str">
            <v>Guarda-corpo com vidro de 8mm, em tubo de aço galvanizado, diâmetro 1 1/2´</v>
          </cell>
          <cell r="C1258" t="str">
            <v>m</v>
          </cell>
          <cell r="D1258">
            <v>684.05</v>
          </cell>
          <cell r="E1258">
            <v>32.57</v>
          </cell>
          <cell r="F1258">
            <v>716.62</v>
          </cell>
        </row>
        <row r="1259">
          <cell r="A1259">
            <v>2407030</v>
          </cell>
          <cell r="B1259" t="str">
            <v>Porta de enrolar automatizado, em perfil meia cana perfurado, tipo transvision</v>
          </cell>
          <cell r="C1259" t="str">
            <v>m²</v>
          </cell>
          <cell r="D1259">
            <v>467.71</v>
          </cell>
          <cell r="E1259">
            <v>27.92</v>
          </cell>
          <cell r="F1259">
            <v>495.63</v>
          </cell>
        </row>
        <row r="1260">
          <cell r="A1260">
            <v>2407040</v>
          </cell>
          <cell r="B1260" t="str">
            <v>Porta de abrir em chapa de aço galvanizado, com requadro em tela ondulada malha 2´ e fio 12</v>
          </cell>
          <cell r="C1260" t="str">
            <v>m²</v>
          </cell>
          <cell r="D1260">
            <v>555.98</v>
          </cell>
          <cell r="E1260">
            <v>78.95</v>
          </cell>
          <cell r="F1260">
            <v>634.92999999999995</v>
          </cell>
        </row>
        <row r="1261">
          <cell r="A1261">
            <v>2408020</v>
          </cell>
          <cell r="B1261" t="str">
            <v>Corrimão duplo em tubo de aço inoxidável escovado, com diâmetro de 1 1/2´ e montantes com diâmetro de 2´</v>
          </cell>
          <cell r="C1261" t="str">
            <v>m</v>
          </cell>
          <cell r="D1261">
            <v>788.87</v>
          </cell>
          <cell r="E1261">
            <v>33.65</v>
          </cell>
          <cell r="F1261">
            <v>822.52</v>
          </cell>
        </row>
        <row r="1262">
          <cell r="A1262">
            <v>2408030</v>
          </cell>
          <cell r="B1262" t="str">
            <v>Corrimão em tubo de aço inoxidável escovado, diâmetro de 1 1/2´</v>
          </cell>
          <cell r="C1262" t="str">
            <v>m</v>
          </cell>
          <cell r="D1262">
            <v>881.4</v>
          </cell>
          <cell r="E1262">
            <v>14.02</v>
          </cell>
          <cell r="F1262">
            <v>895.42</v>
          </cell>
        </row>
        <row r="1263">
          <cell r="A1263">
            <v>2408040</v>
          </cell>
          <cell r="B1263" t="str">
            <v>Corrimão em tubo de aço inoxidável escovado, diâmetro de 1 1/2´ e montantes com diâmetro de 2´</v>
          </cell>
          <cell r="C1263" t="str">
            <v>m</v>
          </cell>
          <cell r="D1263">
            <v>589.66999999999996</v>
          </cell>
          <cell r="E1263">
            <v>28.04</v>
          </cell>
          <cell r="F1263">
            <v>617.71</v>
          </cell>
        </row>
        <row r="1264">
          <cell r="A1264">
            <v>2420020</v>
          </cell>
          <cell r="B1264" t="str">
            <v>Recolocação de esquadrias metálicas</v>
          </cell>
          <cell r="C1264" t="str">
            <v>m²</v>
          </cell>
          <cell r="D1264">
            <v>0</v>
          </cell>
          <cell r="E1264">
            <v>28.04</v>
          </cell>
          <cell r="F1264">
            <v>28.04</v>
          </cell>
        </row>
        <row r="1265">
          <cell r="A1265">
            <v>2420040</v>
          </cell>
          <cell r="B1265" t="str">
            <v>Recolocação de batentes</v>
          </cell>
          <cell r="C1265" t="str">
            <v>m</v>
          </cell>
          <cell r="D1265">
            <v>0.99</v>
          </cell>
          <cell r="E1265">
            <v>7.29</v>
          </cell>
          <cell r="F1265">
            <v>8.2799999999999994</v>
          </cell>
        </row>
        <row r="1266">
          <cell r="A1266">
            <v>2420060</v>
          </cell>
          <cell r="B1266" t="str">
            <v>Recolocação de escada de marinheiro</v>
          </cell>
          <cell r="C1266" t="str">
            <v>m</v>
          </cell>
          <cell r="D1266">
            <v>0</v>
          </cell>
          <cell r="E1266">
            <v>16.82</v>
          </cell>
          <cell r="F1266">
            <v>16.82</v>
          </cell>
        </row>
        <row r="1267">
          <cell r="A1267">
            <v>2420090</v>
          </cell>
          <cell r="B1267" t="str">
            <v>Solda MIG em esquadrias metálicas</v>
          </cell>
          <cell r="C1267" t="str">
            <v>m</v>
          </cell>
          <cell r="D1267">
            <v>13.2</v>
          </cell>
          <cell r="E1267">
            <v>18.899999999999999</v>
          </cell>
          <cell r="F1267">
            <v>32.1</v>
          </cell>
        </row>
        <row r="1268">
          <cell r="A1268">
            <v>2420100</v>
          </cell>
          <cell r="B1268" t="str">
            <v>Brete para instalação lateral em grade de segurança</v>
          </cell>
          <cell r="C1268" t="str">
            <v>cj</v>
          </cell>
          <cell r="D1268">
            <v>1735.56</v>
          </cell>
          <cell r="E1268">
            <v>65.14</v>
          </cell>
          <cell r="F1268">
            <v>1800.7</v>
          </cell>
        </row>
        <row r="1269">
          <cell r="A1269">
            <v>2420120</v>
          </cell>
          <cell r="B1269" t="str">
            <v>Batente em chapa dobrada para portas</v>
          </cell>
          <cell r="C1269" t="str">
            <v>m</v>
          </cell>
          <cell r="D1269">
            <v>44.23</v>
          </cell>
          <cell r="E1269">
            <v>7.29</v>
          </cell>
          <cell r="F1269">
            <v>51.52</v>
          </cell>
        </row>
        <row r="1270">
          <cell r="A1270">
            <v>2420140</v>
          </cell>
          <cell r="B1270" t="str">
            <v>Batente em chapa de aço SAE 1010/1020, espessura de 3/16´, para obras de segurança</v>
          </cell>
          <cell r="C1270" t="str">
            <v>m</v>
          </cell>
          <cell r="D1270">
            <v>159.44</v>
          </cell>
          <cell r="E1270">
            <v>7.29</v>
          </cell>
          <cell r="F1270">
            <v>166.73</v>
          </cell>
        </row>
        <row r="1271">
          <cell r="A1271">
            <v>2420200</v>
          </cell>
          <cell r="B1271" t="str">
            <v>Chapa de ferro nº 14, inclusive soldagem</v>
          </cell>
          <cell r="C1271" t="str">
            <v>m²</v>
          </cell>
          <cell r="D1271">
            <v>96.64</v>
          </cell>
          <cell r="E1271">
            <v>33.18</v>
          </cell>
          <cell r="F1271">
            <v>129.82</v>
          </cell>
        </row>
        <row r="1272">
          <cell r="A1272">
            <v>2420230</v>
          </cell>
          <cell r="B1272" t="str">
            <v>Tela ondulada em aço galvanizado fio 10 BWG, malha de 1´</v>
          </cell>
          <cell r="C1272" t="str">
            <v>m²</v>
          </cell>
          <cell r="D1272">
            <v>48.02</v>
          </cell>
          <cell r="E1272">
            <v>5.99</v>
          </cell>
          <cell r="F1272">
            <v>54.01</v>
          </cell>
        </row>
        <row r="1273">
          <cell r="A1273">
            <v>2420270</v>
          </cell>
          <cell r="B1273" t="str">
            <v>Tela em aço galvanizado fio 16 BWG, malha de 1´ - tipo alambrado</v>
          </cell>
          <cell r="C1273" t="str">
            <v>m²</v>
          </cell>
          <cell r="D1273">
            <v>14.22</v>
          </cell>
          <cell r="E1273">
            <v>5.99</v>
          </cell>
          <cell r="F1273">
            <v>20.21</v>
          </cell>
        </row>
        <row r="1274">
          <cell r="A1274">
            <v>2420300</v>
          </cell>
          <cell r="B1274" t="str">
            <v>Chapa perfurada em aço SAE 1020, furos redondos de diâmetro 7,5 mm, espessura 1/8´ - soldagem tipo MIG</v>
          </cell>
          <cell r="C1274" t="str">
            <v>m²</v>
          </cell>
          <cell r="D1274">
            <v>240.78</v>
          </cell>
          <cell r="E1274">
            <v>60.46</v>
          </cell>
          <cell r="F1274">
            <v>301.24</v>
          </cell>
        </row>
        <row r="1275">
          <cell r="A1275">
            <v>2420310</v>
          </cell>
          <cell r="B1275" t="str">
            <v>Chapa perfurada em aço SAE 1020, furos redondos de diâmetro 25 mm, espessura 1/4´, inclusive soldagem</v>
          </cell>
          <cell r="C1275" t="str">
            <v>m²</v>
          </cell>
          <cell r="D1275">
            <v>392.98</v>
          </cell>
          <cell r="E1275">
            <v>60.46</v>
          </cell>
          <cell r="F1275">
            <v>453.44</v>
          </cell>
        </row>
        <row r="1276">
          <cell r="A1276">
            <v>2501020</v>
          </cell>
          <cell r="B1276" t="str">
            <v>Caixilho em alumínio fixo, sob medida</v>
          </cell>
          <cell r="C1276" t="str">
            <v>m²</v>
          </cell>
          <cell r="D1276">
            <v>490.08</v>
          </cell>
          <cell r="E1276">
            <v>42.06</v>
          </cell>
          <cell r="F1276">
            <v>532.14</v>
          </cell>
        </row>
        <row r="1277">
          <cell r="A1277">
            <v>2501030</v>
          </cell>
          <cell r="B1277" t="str">
            <v>Caixilho em alumínio basculante com vidro, linha comercial</v>
          </cell>
          <cell r="C1277" t="str">
            <v>m²</v>
          </cell>
          <cell r="D1277">
            <v>238.54</v>
          </cell>
          <cell r="E1277">
            <v>42.06</v>
          </cell>
          <cell r="F1277">
            <v>280.60000000000002</v>
          </cell>
        </row>
        <row r="1278">
          <cell r="A1278">
            <v>2501040</v>
          </cell>
          <cell r="B1278" t="str">
            <v>Caixilho em alumínio basculante, sob medida</v>
          </cell>
          <cell r="C1278" t="str">
            <v>m²</v>
          </cell>
          <cell r="D1278">
            <v>585.16999999999996</v>
          </cell>
          <cell r="E1278">
            <v>42.06</v>
          </cell>
          <cell r="F1278">
            <v>627.23</v>
          </cell>
        </row>
        <row r="1279">
          <cell r="A1279">
            <v>2501050</v>
          </cell>
          <cell r="B1279" t="str">
            <v>Caixilho em alumínio maximar com vidro, linha comercial</v>
          </cell>
          <cell r="C1279" t="str">
            <v>m²</v>
          </cell>
          <cell r="D1279">
            <v>682.91</v>
          </cell>
          <cell r="E1279">
            <v>42.06</v>
          </cell>
          <cell r="F1279">
            <v>724.97</v>
          </cell>
        </row>
        <row r="1280">
          <cell r="A1280">
            <v>2501060</v>
          </cell>
          <cell r="B1280" t="str">
            <v>Caixilho em alumínio maximar, sob medida</v>
          </cell>
          <cell r="C1280" t="str">
            <v>m²</v>
          </cell>
          <cell r="D1280">
            <v>480.46</v>
          </cell>
          <cell r="E1280">
            <v>42.06</v>
          </cell>
          <cell r="F1280">
            <v>522.52</v>
          </cell>
        </row>
        <row r="1281">
          <cell r="A1281">
            <v>2501070</v>
          </cell>
          <cell r="B1281" t="str">
            <v>Caixilho em alumínio de correr com vidro, linha comercial</v>
          </cell>
          <cell r="C1281" t="str">
            <v>m²</v>
          </cell>
          <cell r="D1281">
            <v>220.62</v>
          </cell>
          <cell r="E1281">
            <v>42.06</v>
          </cell>
          <cell r="F1281">
            <v>262.68</v>
          </cell>
        </row>
        <row r="1282">
          <cell r="A1282">
            <v>2501080</v>
          </cell>
          <cell r="B1282" t="str">
            <v>Caixilho em alumínio de correr, sob medida</v>
          </cell>
          <cell r="C1282" t="str">
            <v>m²</v>
          </cell>
          <cell r="D1282">
            <v>563.74</v>
          </cell>
          <cell r="E1282">
            <v>42.06</v>
          </cell>
          <cell r="F1282">
            <v>605.79999999999995</v>
          </cell>
        </row>
        <row r="1283">
          <cell r="A1283">
            <v>2501090</v>
          </cell>
          <cell r="B1283" t="str">
            <v>Caixilho em alumínio tipo veneziana com vidro, linha comercial</v>
          </cell>
          <cell r="C1283" t="str">
            <v>m²</v>
          </cell>
          <cell r="D1283">
            <v>602.73</v>
          </cell>
          <cell r="E1283">
            <v>42.06</v>
          </cell>
          <cell r="F1283">
            <v>644.79</v>
          </cell>
        </row>
        <row r="1284">
          <cell r="A1284">
            <v>2501100</v>
          </cell>
          <cell r="B1284" t="str">
            <v>Caixilho em alumínio tipo veneziana, sob medida</v>
          </cell>
          <cell r="C1284" t="str">
            <v>m²</v>
          </cell>
          <cell r="D1284">
            <v>566.1</v>
          </cell>
          <cell r="E1284">
            <v>42.06</v>
          </cell>
          <cell r="F1284">
            <v>608.16</v>
          </cell>
        </row>
        <row r="1285">
          <cell r="A1285">
            <v>2501110</v>
          </cell>
          <cell r="B1285" t="str">
            <v>Caixilho guilhotina em alumínio anodizado, sob medida</v>
          </cell>
          <cell r="C1285" t="str">
            <v>m²</v>
          </cell>
          <cell r="D1285">
            <v>465.02</v>
          </cell>
          <cell r="E1285">
            <v>42.06</v>
          </cell>
          <cell r="F1285">
            <v>507.08</v>
          </cell>
        </row>
        <row r="1286">
          <cell r="A1286">
            <v>2501120</v>
          </cell>
          <cell r="B1286" t="str">
            <v>Caixilho tipo veneziana industrial com montantes em alumínio e aletas em fibra de vidro</v>
          </cell>
          <cell r="C1286" t="str">
            <v>m²</v>
          </cell>
          <cell r="D1286">
            <v>202.89</v>
          </cell>
          <cell r="E1286">
            <v>0</v>
          </cell>
          <cell r="F1286">
            <v>202.89</v>
          </cell>
        </row>
        <row r="1287">
          <cell r="A1287">
            <v>2501240</v>
          </cell>
          <cell r="B1287" t="str">
            <v>Caixilho fixo em alumínio, sob medida, cor branco</v>
          </cell>
          <cell r="C1287" t="str">
            <v>m²</v>
          </cell>
          <cell r="D1287">
            <v>421.31</v>
          </cell>
          <cell r="E1287">
            <v>32.299999999999997</v>
          </cell>
          <cell r="F1287">
            <v>453.61</v>
          </cell>
        </row>
        <row r="1288">
          <cell r="A1288">
            <v>2501360</v>
          </cell>
          <cell r="B1288" t="str">
            <v>Caixilho em alumínio maximar com vidro, cor branco</v>
          </cell>
          <cell r="C1288" t="str">
            <v>m²</v>
          </cell>
          <cell r="D1288">
            <v>920.97</v>
          </cell>
          <cell r="E1288">
            <v>42.06</v>
          </cell>
          <cell r="F1288">
            <v>963.03</v>
          </cell>
        </row>
        <row r="1289">
          <cell r="A1289">
            <v>2501370</v>
          </cell>
          <cell r="B1289" t="str">
            <v>Caixilho em alumínio basculante com vidro, cor branco</v>
          </cell>
          <cell r="C1289" t="str">
            <v>m²</v>
          </cell>
          <cell r="D1289">
            <v>783.24</v>
          </cell>
          <cell r="E1289">
            <v>42.06</v>
          </cell>
          <cell r="F1289">
            <v>825.3</v>
          </cell>
        </row>
        <row r="1290">
          <cell r="A1290">
            <v>2501380</v>
          </cell>
          <cell r="B1290" t="str">
            <v>Caixilho em alumínio de correr com vidro, cor branco</v>
          </cell>
          <cell r="C1290" t="str">
            <v>m²</v>
          </cell>
          <cell r="D1290">
            <v>641.55999999999995</v>
          </cell>
          <cell r="E1290">
            <v>42.06</v>
          </cell>
          <cell r="F1290">
            <v>683.62</v>
          </cell>
        </row>
        <row r="1291">
          <cell r="A1291">
            <v>2501400</v>
          </cell>
          <cell r="B1291" t="str">
            <v>Caixilho em alumínio anodizado fixo</v>
          </cell>
          <cell r="C1291" t="str">
            <v>m²</v>
          </cell>
          <cell r="D1291">
            <v>433.21</v>
          </cell>
          <cell r="E1291">
            <v>32.299999999999997</v>
          </cell>
          <cell r="F1291">
            <v>465.51</v>
          </cell>
        </row>
        <row r="1292">
          <cell r="A1292">
            <v>2501410</v>
          </cell>
          <cell r="B1292" t="str">
            <v>Caixilho em alumínio anodizado maximar</v>
          </cell>
          <cell r="C1292" t="str">
            <v>m²</v>
          </cell>
          <cell r="D1292">
            <v>508.62</v>
          </cell>
          <cell r="E1292">
            <v>32.299999999999997</v>
          </cell>
          <cell r="F1292">
            <v>540.91999999999996</v>
          </cell>
        </row>
        <row r="1293">
          <cell r="A1293">
            <v>2501430</v>
          </cell>
          <cell r="B1293" t="str">
            <v>Caixilho em alumínio fixo, tipo fachada</v>
          </cell>
          <cell r="C1293" t="str">
            <v>m²</v>
          </cell>
          <cell r="D1293">
            <v>403.75</v>
          </cell>
          <cell r="E1293">
            <v>24.24</v>
          </cell>
          <cell r="F1293">
            <v>427.99</v>
          </cell>
        </row>
        <row r="1294">
          <cell r="A1294">
            <v>2501440</v>
          </cell>
          <cell r="B1294" t="str">
            <v>Caixilho em alumínio maximar, tipo fachada</v>
          </cell>
          <cell r="C1294" t="str">
            <v>m²</v>
          </cell>
          <cell r="D1294">
            <v>415</v>
          </cell>
          <cell r="E1294">
            <v>24.24</v>
          </cell>
          <cell r="F1294">
            <v>439.24</v>
          </cell>
        </row>
        <row r="1295">
          <cell r="A1295">
            <v>2501450</v>
          </cell>
          <cell r="B1295" t="str">
            <v>Caixilho em alumínio para pele de vidro, tipo fachada</v>
          </cell>
          <cell r="C1295" t="str">
            <v>m²</v>
          </cell>
          <cell r="D1295">
            <v>510</v>
          </cell>
          <cell r="E1295">
            <v>24.24</v>
          </cell>
          <cell r="F1295">
            <v>534.24</v>
          </cell>
        </row>
        <row r="1296">
          <cell r="A1296">
            <v>2501460</v>
          </cell>
          <cell r="B1296" t="str">
            <v>Gradil em alumínio natural, sob medida</v>
          </cell>
          <cell r="C1296" t="str">
            <v>m²</v>
          </cell>
          <cell r="D1296">
            <v>593.03</v>
          </cell>
          <cell r="E1296">
            <v>0</v>
          </cell>
          <cell r="F1296">
            <v>593.03</v>
          </cell>
        </row>
        <row r="1297">
          <cell r="A1297">
            <v>2501470</v>
          </cell>
          <cell r="B1297" t="str">
            <v>Caixilho fixo tipo veneziana em alumínio anodizado, sob medida - branco</v>
          </cell>
          <cell r="C1297" t="str">
            <v>m²</v>
          </cell>
          <cell r="D1297">
            <v>556.57000000000005</v>
          </cell>
          <cell r="E1297">
            <v>0</v>
          </cell>
          <cell r="F1297">
            <v>556.57000000000005</v>
          </cell>
        </row>
        <row r="1298">
          <cell r="A1298">
            <v>2501480</v>
          </cell>
          <cell r="B1298" t="str">
            <v>Caixilho em alumínio com pintura eletrostática, basculante, sob medida - branco</v>
          </cell>
          <cell r="C1298" t="str">
            <v>m²</v>
          </cell>
          <cell r="D1298">
            <v>585.55999999999995</v>
          </cell>
          <cell r="E1298">
            <v>0</v>
          </cell>
          <cell r="F1298">
            <v>585.55999999999995</v>
          </cell>
        </row>
        <row r="1299">
          <cell r="A1299">
            <v>2501490</v>
          </cell>
          <cell r="B1299" t="str">
            <v>Caixilho em alumínio com pintura eletrostática, maximar, sob medida - branco</v>
          </cell>
          <cell r="C1299" t="str">
            <v>m²</v>
          </cell>
          <cell r="D1299">
            <v>339.35</v>
          </cell>
          <cell r="E1299">
            <v>0</v>
          </cell>
          <cell r="F1299">
            <v>339.35</v>
          </cell>
        </row>
        <row r="1300">
          <cell r="A1300">
            <v>2501500</v>
          </cell>
          <cell r="B1300" t="str">
            <v>Caixilho em alumínio anodizado fixo, sob medida - bronze/preto</v>
          </cell>
          <cell r="C1300" t="str">
            <v>m²</v>
          </cell>
          <cell r="D1300">
            <v>365.53</v>
          </cell>
          <cell r="E1300">
            <v>42.06</v>
          </cell>
          <cell r="F1300">
            <v>407.59</v>
          </cell>
        </row>
        <row r="1301">
          <cell r="A1301">
            <v>2501510</v>
          </cell>
          <cell r="B1301" t="str">
            <v>Caixilho em alumínio anodizado basculante, sob medida - bronze/preto</v>
          </cell>
          <cell r="C1301" t="str">
            <v>m²</v>
          </cell>
          <cell r="D1301">
            <v>499.7</v>
          </cell>
          <cell r="E1301">
            <v>42.06</v>
          </cell>
          <cell r="F1301">
            <v>541.76</v>
          </cell>
        </row>
        <row r="1302">
          <cell r="A1302">
            <v>2501520</v>
          </cell>
          <cell r="B1302" t="str">
            <v>Caixilho em alumínio anodizado maximar, sob medida - bronze/preto</v>
          </cell>
          <cell r="C1302" t="str">
            <v>m²</v>
          </cell>
          <cell r="D1302">
            <v>429.7</v>
          </cell>
          <cell r="E1302">
            <v>42.06</v>
          </cell>
          <cell r="F1302">
            <v>471.76</v>
          </cell>
        </row>
        <row r="1303">
          <cell r="A1303">
            <v>2501530</v>
          </cell>
          <cell r="B1303" t="str">
            <v>Caixilho em alumínio anodizado de correr, sob medida - bronze/preto</v>
          </cell>
          <cell r="C1303" t="str">
            <v>m²</v>
          </cell>
          <cell r="D1303">
            <v>384.31</v>
          </cell>
          <cell r="E1303">
            <v>42.06</v>
          </cell>
          <cell r="F1303">
            <v>426.37</v>
          </cell>
        </row>
        <row r="1304">
          <cell r="A1304">
            <v>2502010</v>
          </cell>
          <cell r="B1304" t="str">
            <v>Porta de entrada de abrir em alumínio com vidro, linha comercial</v>
          </cell>
          <cell r="C1304" t="str">
            <v>m²</v>
          </cell>
          <cell r="D1304">
            <v>453.74</v>
          </cell>
          <cell r="E1304">
            <v>84.12</v>
          </cell>
          <cell r="F1304">
            <v>537.86</v>
          </cell>
        </row>
        <row r="1305">
          <cell r="A1305">
            <v>2502020</v>
          </cell>
          <cell r="B1305" t="str">
            <v>Porta de entrada de abrir em alumínio, sob medida</v>
          </cell>
          <cell r="C1305" t="str">
            <v>m²</v>
          </cell>
          <cell r="D1305">
            <v>603.32000000000005</v>
          </cell>
          <cell r="E1305">
            <v>84.12</v>
          </cell>
          <cell r="F1305">
            <v>687.44</v>
          </cell>
        </row>
        <row r="1306">
          <cell r="A1306">
            <v>2502040</v>
          </cell>
          <cell r="B1306" t="str">
            <v>Porta de entrada de correr em alumínio, sob medida</v>
          </cell>
          <cell r="C1306" t="str">
            <v>m²</v>
          </cell>
          <cell r="D1306">
            <v>643.92999999999995</v>
          </cell>
          <cell r="E1306">
            <v>84.12</v>
          </cell>
          <cell r="F1306">
            <v>728.05</v>
          </cell>
        </row>
        <row r="1307">
          <cell r="A1307">
            <v>2502050</v>
          </cell>
          <cell r="B1307" t="str">
            <v>Porta veneziana de abrir em alumínio, linha comercial</v>
          </cell>
          <cell r="C1307" t="str">
            <v>m²</v>
          </cell>
          <cell r="D1307">
            <v>622.66</v>
          </cell>
          <cell r="E1307">
            <v>84.12</v>
          </cell>
          <cell r="F1307">
            <v>706.78</v>
          </cell>
        </row>
        <row r="1308">
          <cell r="A1308">
            <v>2502060</v>
          </cell>
          <cell r="B1308" t="str">
            <v>Porta/portinhola em alumínio, sob medida</v>
          </cell>
          <cell r="C1308" t="str">
            <v>m²</v>
          </cell>
          <cell r="D1308">
            <v>520.70000000000005</v>
          </cell>
          <cell r="E1308">
            <v>84.12</v>
          </cell>
          <cell r="F1308">
            <v>604.82000000000005</v>
          </cell>
        </row>
        <row r="1309">
          <cell r="A1309">
            <v>2502070</v>
          </cell>
          <cell r="B1309" t="str">
            <v>Portinhola tipo veneziana em alumínio, linha comercial</v>
          </cell>
          <cell r="C1309" t="str">
            <v>m²</v>
          </cell>
          <cell r="D1309">
            <v>641.22</v>
          </cell>
          <cell r="E1309">
            <v>84.12</v>
          </cell>
          <cell r="F1309">
            <v>725.34</v>
          </cell>
        </row>
        <row r="1310">
          <cell r="A1310">
            <v>2502110</v>
          </cell>
          <cell r="B1310" t="str">
            <v>Porta veneziana de abrir em alumínio, sob medida</v>
          </cell>
          <cell r="C1310" t="str">
            <v>m²</v>
          </cell>
          <cell r="D1310">
            <v>665.07</v>
          </cell>
          <cell r="E1310">
            <v>84.12</v>
          </cell>
          <cell r="F1310">
            <v>749.19</v>
          </cell>
        </row>
        <row r="1311">
          <cell r="A1311">
            <v>2502210</v>
          </cell>
          <cell r="B1311" t="str">
            <v>Porta veneziana de abrir em alumínio, cor branca</v>
          </cell>
          <cell r="C1311" t="str">
            <v>m²</v>
          </cell>
          <cell r="D1311">
            <v>689.74</v>
          </cell>
          <cell r="E1311">
            <v>84.12</v>
          </cell>
          <cell r="F1311">
            <v>773.86</v>
          </cell>
        </row>
        <row r="1312">
          <cell r="A1312">
            <v>2502220</v>
          </cell>
          <cell r="B1312" t="str">
            <v>Porta de correr em alumínio com veneziana e vidro, cor branca</v>
          </cell>
          <cell r="C1312" t="str">
            <v>m²</v>
          </cell>
          <cell r="D1312">
            <v>1125.71</v>
          </cell>
          <cell r="E1312">
            <v>84.12</v>
          </cell>
          <cell r="F1312">
            <v>1209.83</v>
          </cell>
        </row>
        <row r="1313">
          <cell r="A1313">
            <v>2502230</v>
          </cell>
          <cell r="B1313" t="str">
            <v>Porta em alumínio anodizado de abrir, sob medida - bronze/preto</v>
          </cell>
          <cell r="C1313" t="str">
            <v>m²</v>
          </cell>
          <cell r="D1313">
            <v>385.13</v>
          </cell>
          <cell r="E1313">
            <v>42.06</v>
          </cell>
          <cell r="F1313">
            <v>427.19</v>
          </cell>
        </row>
        <row r="1314">
          <cell r="A1314">
            <v>2502240</v>
          </cell>
          <cell r="B1314" t="str">
            <v>Porta em alumínio anodizado de correr, sob medida - bronze/preto</v>
          </cell>
          <cell r="C1314" t="str">
            <v>m²</v>
          </cell>
          <cell r="D1314">
            <v>455.31</v>
          </cell>
          <cell r="E1314">
            <v>42.06</v>
          </cell>
          <cell r="F1314">
            <v>497.37</v>
          </cell>
        </row>
        <row r="1315">
          <cell r="A1315">
            <v>2502250</v>
          </cell>
          <cell r="B1315" t="str">
            <v>Porta em alumínio anodizado de abrir, tipo veneziana, sob medida - bronze/preto</v>
          </cell>
          <cell r="C1315" t="str">
            <v>m²</v>
          </cell>
          <cell r="D1315">
            <v>635.89</v>
          </cell>
          <cell r="E1315">
            <v>42.06</v>
          </cell>
          <cell r="F1315">
            <v>677.95</v>
          </cell>
        </row>
        <row r="1316">
          <cell r="A1316">
            <v>2502260</v>
          </cell>
          <cell r="B1316" t="str">
            <v>Portinhola em alumínio anodizado de correr, tipo veneziana, sob medida - bronze/preto</v>
          </cell>
          <cell r="C1316" t="str">
            <v>m²</v>
          </cell>
          <cell r="D1316">
            <v>546.08000000000004</v>
          </cell>
          <cell r="E1316">
            <v>42.06</v>
          </cell>
          <cell r="F1316">
            <v>588.14</v>
          </cell>
        </row>
        <row r="1317">
          <cell r="A1317">
            <v>2502300</v>
          </cell>
          <cell r="B1317" t="str">
            <v>Porta de abrir em alumínio com pintura eletrostática, sob medida - cor branca</v>
          </cell>
          <cell r="C1317" t="str">
            <v>m²</v>
          </cell>
          <cell r="D1317">
            <v>651.5</v>
          </cell>
          <cell r="E1317">
            <v>84.12</v>
          </cell>
          <cell r="F1317">
            <v>735.62</v>
          </cell>
        </row>
        <row r="1318">
          <cell r="A1318">
            <v>2503100</v>
          </cell>
          <cell r="B1318" t="str">
            <v>Guarda-corpo com perfis em alumínio</v>
          </cell>
          <cell r="C1318" t="str">
            <v>m²</v>
          </cell>
          <cell r="D1318">
            <v>591.03</v>
          </cell>
          <cell r="E1318">
            <v>0</v>
          </cell>
          <cell r="F1318">
            <v>591.03</v>
          </cell>
        </row>
        <row r="1319">
          <cell r="A1319">
            <v>2520020</v>
          </cell>
          <cell r="B1319" t="str">
            <v>Tela de proteção tipo mosqueteira removível, em fibra de vidro com revestimento em PVC e requadro em alumínio</v>
          </cell>
          <cell r="C1319" t="str">
            <v>m²</v>
          </cell>
          <cell r="D1319">
            <v>151.01</v>
          </cell>
          <cell r="E1319">
            <v>0</v>
          </cell>
          <cell r="F1319">
            <v>151.01</v>
          </cell>
        </row>
        <row r="1320">
          <cell r="A1320">
            <v>2601020</v>
          </cell>
          <cell r="B1320" t="str">
            <v>Vidro liso transparente de 3 mm</v>
          </cell>
          <cell r="C1320" t="str">
            <v>m²</v>
          </cell>
          <cell r="D1320">
            <v>44.74</v>
          </cell>
          <cell r="E1320">
            <v>18.350000000000001</v>
          </cell>
          <cell r="F1320">
            <v>63.09</v>
          </cell>
        </row>
        <row r="1321">
          <cell r="A1321">
            <v>2601040</v>
          </cell>
          <cell r="B1321" t="str">
            <v>Vidro liso transparente de 4 mm</v>
          </cell>
          <cell r="C1321" t="str">
            <v>m²</v>
          </cell>
          <cell r="D1321">
            <v>55.74</v>
          </cell>
          <cell r="E1321">
            <v>18.350000000000001</v>
          </cell>
          <cell r="F1321">
            <v>74.09</v>
          </cell>
        </row>
        <row r="1322">
          <cell r="A1322">
            <v>2601060</v>
          </cell>
          <cell r="B1322" t="str">
            <v>Vidro liso transparente de 5 mm</v>
          </cell>
          <cell r="C1322" t="str">
            <v>m²</v>
          </cell>
          <cell r="D1322">
            <v>69.95</v>
          </cell>
          <cell r="E1322">
            <v>18.350000000000001</v>
          </cell>
          <cell r="F1322">
            <v>88.3</v>
          </cell>
        </row>
        <row r="1323">
          <cell r="A1323">
            <v>2601080</v>
          </cell>
          <cell r="B1323" t="str">
            <v>Vidro liso transparente de 6 mm</v>
          </cell>
          <cell r="C1323" t="str">
            <v>m²</v>
          </cell>
          <cell r="D1323">
            <v>77.77</v>
          </cell>
          <cell r="E1323">
            <v>18.350000000000001</v>
          </cell>
          <cell r="F1323">
            <v>96.12</v>
          </cell>
        </row>
        <row r="1324">
          <cell r="A1324">
            <v>2601140</v>
          </cell>
          <cell r="B1324" t="str">
            <v>Vidro liso laminado colorido de 6 mm</v>
          </cell>
          <cell r="C1324" t="str">
            <v>m²</v>
          </cell>
          <cell r="D1324">
            <v>214.84</v>
          </cell>
          <cell r="E1324">
            <v>18.350000000000001</v>
          </cell>
          <cell r="F1324">
            <v>233.19</v>
          </cell>
        </row>
        <row r="1325">
          <cell r="A1325">
            <v>2601155</v>
          </cell>
          <cell r="B1325" t="str">
            <v>Vidro liso laminado colorido de 10 mm</v>
          </cell>
          <cell r="C1325" t="str">
            <v>m²</v>
          </cell>
          <cell r="D1325">
            <v>355.86</v>
          </cell>
          <cell r="E1325">
            <v>0</v>
          </cell>
          <cell r="F1325">
            <v>355.86</v>
          </cell>
        </row>
        <row r="1326">
          <cell r="A1326">
            <v>2601160</v>
          </cell>
          <cell r="B1326" t="str">
            <v>Vidro liso laminado leitoso de 6 mm</v>
          </cell>
          <cell r="C1326" t="str">
            <v>m²</v>
          </cell>
          <cell r="D1326">
            <v>278.45999999999998</v>
          </cell>
          <cell r="E1326">
            <v>18.350000000000001</v>
          </cell>
          <cell r="F1326">
            <v>296.81</v>
          </cell>
        </row>
        <row r="1327">
          <cell r="A1327">
            <v>2601168</v>
          </cell>
          <cell r="B1327" t="str">
            <v>Vidro liso laminado incolor de 6 mm</v>
          </cell>
          <cell r="C1327" t="str">
            <v>m²</v>
          </cell>
          <cell r="D1327">
            <v>154.91</v>
          </cell>
          <cell r="E1327">
            <v>18.350000000000001</v>
          </cell>
          <cell r="F1327">
            <v>173.26</v>
          </cell>
        </row>
        <row r="1328">
          <cell r="A1328">
            <v>2601169</v>
          </cell>
          <cell r="B1328" t="str">
            <v>Vidro liso laminado incolor de 8 mm</v>
          </cell>
          <cell r="C1328" t="str">
            <v>m²</v>
          </cell>
          <cell r="D1328">
            <v>255.31</v>
          </cell>
          <cell r="E1328">
            <v>18.350000000000001</v>
          </cell>
          <cell r="F1328">
            <v>273.66000000000003</v>
          </cell>
        </row>
        <row r="1329">
          <cell r="A1329">
            <v>2601170</v>
          </cell>
          <cell r="B1329" t="str">
            <v>Vidro liso laminado incolor de 10 mm</v>
          </cell>
          <cell r="C1329" t="str">
            <v>m²</v>
          </cell>
          <cell r="D1329">
            <v>221.31</v>
          </cell>
          <cell r="E1329">
            <v>18.350000000000001</v>
          </cell>
          <cell r="F1329">
            <v>239.66</v>
          </cell>
        </row>
        <row r="1330">
          <cell r="A1330">
            <v>2601180</v>
          </cell>
          <cell r="B1330" t="str">
            <v>Vidro liso laminado incolor de 30 mm</v>
          </cell>
          <cell r="C1330" t="str">
            <v>m²</v>
          </cell>
          <cell r="D1330">
            <v>2257.9699999999998</v>
          </cell>
          <cell r="E1330">
            <v>18.350000000000001</v>
          </cell>
          <cell r="F1330">
            <v>2276.3200000000002</v>
          </cell>
        </row>
        <row r="1331">
          <cell r="A1331">
            <v>2601190</v>
          </cell>
          <cell r="B1331" t="str">
            <v>Vidro liso laminado jateado de 6 mm</v>
          </cell>
          <cell r="C1331" t="str">
            <v>m²</v>
          </cell>
          <cell r="D1331">
            <v>237.62</v>
          </cell>
          <cell r="E1331">
            <v>18.350000000000001</v>
          </cell>
          <cell r="F1331">
            <v>255.97</v>
          </cell>
        </row>
        <row r="1332">
          <cell r="A1332">
            <v>2601230</v>
          </cell>
          <cell r="B1332" t="str">
            <v>Vidro fantasia de 3/4 mm</v>
          </cell>
          <cell r="C1332" t="str">
            <v>m²</v>
          </cell>
          <cell r="D1332">
            <v>52.5</v>
          </cell>
          <cell r="E1332">
            <v>18.350000000000001</v>
          </cell>
          <cell r="F1332">
            <v>70.849999999999994</v>
          </cell>
        </row>
        <row r="1333">
          <cell r="A1333">
            <v>2601240</v>
          </cell>
          <cell r="B1333" t="str">
            <v>Vidro fantasia colorido de 3/4 mm</v>
          </cell>
          <cell r="C1333" t="str">
            <v>m²</v>
          </cell>
          <cell r="D1333">
            <v>169.46</v>
          </cell>
          <cell r="E1333">
            <v>18.350000000000001</v>
          </cell>
          <cell r="F1333">
            <v>187.81</v>
          </cell>
        </row>
        <row r="1334">
          <cell r="A1334">
            <v>2601260</v>
          </cell>
          <cell r="B1334" t="str">
            <v>Vidro aramado de 6/7 mm</v>
          </cell>
          <cell r="C1334" t="str">
            <v>m²</v>
          </cell>
          <cell r="D1334">
            <v>189.29</v>
          </cell>
          <cell r="E1334">
            <v>18.350000000000001</v>
          </cell>
          <cell r="F1334">
            <v>207.64</v>
          </cell>
        </row>
        <row r="1335">
          <cell r="A1335">
            <v>2601350</v>
          </cell>
          <cell r="B1335" t="str">
            <v>Vidro liso laminado de alta segurança</v>
          </cell>
          <cell r="C1335" t="str">
            <v>m²</v>
          </cell>
          <cell r="D1335">
            <v>4755.3</v>
          </cell>
          <cell r="E1335">
            <v>0</v>
          </cell>
          <cell r="F1335">
            <v>4755.3</v>
          </cell>
        </row>
        <row r="1336">
          <cell r="A1336">
            <v>2601400</v>
          </cell>
          <cell r="B1336" t="str">
            <v>Vidro laminado refletivo de 8mm, composto por lâmina de vidro "float" e metalização na face externa tipo "online"</v>
          </cell>
          <cell r="C1336" t="str">
            <v>m²</v>
          </cell>
          <cell r="D1336">
            <v>208.8</v>
          </cell>
          <cell r="E1336">
            <v>36.700000000000003</v>
          </cell>
          <cell r="F1336">
            <v>245.5</v>
          </cell>
        </row>
        <row r="1337">
          <cell r="A1337">
            <v>2601430</v>
          </cell>
          <cell r="B1337" t="str">
            <v>Vidro laminado refletivo de 12mm, composto por lâmina de vidro "float"e metalização na face externa tipo "online"</v>
          </cell>
          <cell r="C1337" t="str">
            <v>m²</v>
          </cell>
          <cell r="D1337">
            <v>237.6</v>
          </cell>
          <cell r="E1337">
            <v>36.700000000000003</v>
          </cell>
          <cell r="F1337">
            <v>274.3</v>
          </cell>
        </row>
        <row r="1338">
          <cell r="A1338">
            <v>2601440</v>
          </cell>
          <cell r="B1338" t="str">
            <v>Vidro monolítico refletivo de 4mm, composto por lamina de vidro "float" e metalização na face externa tipo "on line"</v>
          </cell>
          <cell r="C1338" t="str">
            <v>m²</v>
          </cell>
          <cell r="D1338">
            <v>65.52</v>
          </cell>
          <cell r="E1338">
            <v>36.700000000000003</v>
          </cell>
          <cell r="F1338">
            <v>102.22</v>
          </cell>
        </row>
        <row r="1339">
          <cell r="A1339">
            <v>2601450</v>
          </cell>
          <cell r="B1339" t="str">
            <v>Vidro monolítico refletivo de 6mm, composto por lamina de vidro "float" e metalização na face externa tipo "on line"</v>
          </cell>
          <cell r="C1339" t="str">
            <v>m²</v>
          </cell>
          <cell r="D1339">
            <v>73.2</v>
          </cell>
          <cell r="E1339">
            <v>36.700000000000003</v>
          </cell>
          <cell r="F1339">
            <v>109.9</v>
          </cell>
        </row>
        <row r="1340">
          <cell r="A1340">
            <v>2602020</v>
          </cell>
          <cell r="B1340" t="str">
            <v>Vidro temperado incolor de 6 mm</v>
          </cell>
          <cell r="C1340" t="str">
            <v>m²</v>
          </cell>
          <cell r="D1340">
            <v>108.58</v>
          </cell>
          <cell r="E1340">
            <v>0</v>
          </cell>
          <cell r="F1340">
            <v>108.58</v>
          </cell>
        </row>
        <row r="1341">
          <cell r="A1341">
            <v>2602040</v>
          </cell>
          <cell r="B1341" t="str">
            <v>Vidro temperado incolor de 8 mm</v>
          </cell>
          <cell r="C1341" t="str">
            <v>m²</v>
          </cell>
          <cell r="D1341">
            <v>147.31</v>
          </cell>
          <cell r="E1341">
            <v>0</v>
          </cell>
          <cell r="F1341">
            <v>147.31</v>
          </cell>
        </row>
        <row r="1342">
          <cell r="A1342">
            <v>2602060</v>
          </cell>
          <cell r="B1342" t="str">
            <v>Vidro temperado incolor de 10 mm</v>
          </cell>
          <cell r="C1342" t="str">
            <v>m²</v>
          </cell>
          <cell r="D1342">
            <v>233.51</v>
          </cell>
          <cell r="E1342">
            <v>0</v>
          </cell>
          <cell r="F1342">
            <v>233.51</v>
          </cell>
        </row>
        <row r="1343">
          <cell r="A1343">
            <v>2602120</v>
          </cell>
          <cell r="B1343" t="str">
            <v>Vidro temperado cinza ou bronze de 6 mm</v>
          </cell>
          <cell r="C1343" t="str">
            <v>m²</v>
          </cell>
          <cell r="D1343">
            <v>184.46</v>
          </cell>
          <cell r="E1343">
            <v>0</v>
          </cell>
          <cell r="F1343">
            <v>184.46</v>
          </cell>
        </row>
        <row r="1344">
          <cell r="A1344">
            <v>2602140</v>
          </cell>
          <cell r="B1344" t="str">
            <v>Vidro temperado cinza ou bronze de 8 mm</v>
          </cell>
          <cell r="C1344" t="str">
            <v>m²</v>
          </cell>
          <cell r="D1344">
            <v>221.81</v>
          </cell>
          <cell r="E1344">
            <v>0</v>
          </cell>
          <cell r="F1344">
            <v>221.81</v>
          </cell>
        </row>
        <row r="1345">
          <cell r="A1345">
            <v>2602160</v>
          </cell>
          <cell r="B1345" t="str">
            <v>Vidro temperado cinza ou bronze de 10 mm</v>
          </cell>
          <cell r="C1345" t="str">
            <v>m²</v>
          </cell>
          <cell r="D1345">
            <v>288.07</v>
          </cell>
          <cell r="E1345">
            <v>0</v>
          </cell>
          <cell r="F1345">
            <v>288.07</v>
          </cell>
        </row>
        <row r="1346">
          <cell r="A1346">
            <v>2602170</v>
          </cell>
          <cell r="B1346" t="str">
            <v>Vidro temperado serigrafado incolor de 8 mm</v>
          </cell>
          <cell r="C1346" t="str">
            <v>m²</v>
          </cell>
          <cell r="D1346">
            <v>366.8</v>
          </cell>
          <cell r="E1346">
            <v>0</v>
          </cell>
          <cell r="F1346">
            <v>366.8</v>
          </cell>
        </row>
        <row r="1347">
          <cell r="A1347">
            <v>2602180</v>
          </cell>
          <cell r="B1347" t="str">
            <v>Vidro de controle solar, refletivo e metalização ´on line´ com 12mm de espessura</v>
          </cell>
          <cell r="C1347" t="str">
            <v>m²</v>
          </cell>
          <cell r="D1347">
            <v>548.33000000000004</v>
          </cell>
          <cell r="E1347">
            <v>0</v>
          </cell>
          <cell r="F1347">
            <v>548.33000000000004</v>
          </cell>
        </row>
        <row r="1348">
          <cell r="A1348">
            <v>2602300</v>
          </cell>
          <cell r="B1348" t="str">
            <v>Vidro temperado neutro verde de 10 mm</v>
          </cell>
          <cell r="C1348" t="str">
            <v>m²</v>
          </cell>
          <cell r="D1348">
            <v>273.57</v>
          </cell>
          <cell r="E1348">
            <v>36.700000000000003</v>
          </cell>
          <cell r="F1348">
            <v>310.27</v>
          </cell>
        </row>
        <row r="1349">
          <cell r="A1349">
            <v>2603070</v>
          </cell>
          <cell r="B1349" t="str">
            <v>Vidro laminado temperado incolor de 8mm</v>
          </cell>
          <cell r="C1349" t="str">
            <v>m²</v>
          </cell>
          <cell r="D1349">
            <v>486.16</v>
          </cell>
          <cell r="E1349">
            <v>0</v>
          </cell>
          <cell r="F1349">
            <v>486.16</v>
          </cell>
        </row>
        <row r="1350">
          <cell r="A1350">
            <v>2603074</v>
          </cell>
          <cell r="B1350" t="str">
            <v>Vidro laminado temperado incolor de 16 mm</v>
          </cell>
          <cell r="C1350" t="str">
            <v>m²</v>
          </cell>
          <cell r="D1350">
            <v>906.83</v>
          </cell>
          <cell r="E1350">
            <v>0</v>
          </cell>
          <cell r="F1350">
            <v>906.83</v>
          </cell>
        </row>
        <row r="1351">
          <cell r="A1351">
            <v>2603090</v>
          </cell>
          <cell r="B1351" t="str">
            <v>Vidro laminado temperado jateado de 8mm</v>
          </cell>
          <cell r="C1351" t="str">
            <v>m²</v>
          </cell>
          <cell r="D1351">
            <v>588.6</v>
          </cell>
          <cell r="E1351">
            <v>0</v>
          </cell>
          <cell r="F1351">
            <v>588.6</v>
          </cell>
        </row>
        <row r="1352">
          <cell r="A1352">
            <v>2603300</v>
          </cell>
          <cell r="B1352" t="str">
            <v>Vidro laminado temperado neutro verde de 12 mm</v>
          </cell>
          <cell r="C1352" t="str">
            <v>m²</v>
          </cell>
          <cell r="D1352">
            <v>736.2</v>
          </cell>
          <cell r="E1352">
            <v>36.700000000000003</v>
          </cell>
          <cell r="F1352">
            <v>772.9</v>
          </cell>
        </row>
        <row r="1353">
          <cell r="A1353">
            <v>2604010</v>
          </cell>
          <cell r="B1353" t="str">
            <v>Espelho em vidro cristal liso, espessura de 4 mm, colocado sobre a parede</v>
          </cell>
          <cell r="C1353" t="str">
            <v>m²</v>
          </cell>
          <cell r="D1353">
            <v>265</v>
          </cell>
          <cell r="E1353">
            <v>0</v>
          </cell>
          <cell r="F1353">
            <v>265</v>
          </cell>
        </row>
        <row r="1354">
          <cell r="A1354">
            <v>2604030</v>
          </cell>
          <cell r="B1354" t="str">
            <v>Espelho comum de 3 mm com moldura em alumínio</v>
          </cell>
          <cell r="C1354" t="str">
            <v>m²</v>
          </cell>
          <cell r="D1354">
            <v>311.98</v>
          </cell>
          <cell r="E1354">
            <v>14.02</v>
          </cell>
          <cell r="F1354">
            <v>326</v>
          </cell>
        </row>
        <row r="1355">
          <cell r="A1355">
            <v>2620010</v>
          </cell>
          <cell r="B1355" t="str">
            <v>Massa para vidro</v>
          </cell>
          <cell r="C1355" t="str">
            <v>m</v>
          </cell>
          <cell r="D1355">
            <v>0.81</v>
          </cell>
          <cell r="E1355">
            <v>2.75</v>
          </cell>
          <cell r="F1355">
            <v>3.56</v>
          </cell>
        </row>
        <row r="1356">
          <cell r="A1356">
            <v>2620020</v>
          </cell>
          <cell r="B1356" t="str">
            <v>Recolocação de vidro inclusive emassamento ou recolocação de baguetes</v>
          </cell>
          <cell r="C1356" t="str">
            <v>m²</v>
          </cell>
          <cell r="D1356">
            <v>4.0599999999999996</v>
          </cell>
          <cell r="E1356">
            <v>36.700000000000003</v>
          </cell>
          <cell r="F1356">
            <v>40.76</v>
          </cell>
        </row>
        <row r="1357">
          <cell r="A1357">
            <v>2702010</v>
          </cell>
          <cell r="B1357" t="str">
            <v>Chapa de policarbonato compacta cristal 6 mm</v>
          </cell>
          <cell r="C1357" t="str">
            <v>m²</v>
          </cell>
          <cell r="D1357">
            <v>481.5</v>
          </cell>
          <cell r="E1357">
            <v>0</v>
          </cell>
          <cell r="F1357">
            <v>481.5</v>
          </cell>
        </row>
        <row r="1358">
          <cell r="A1358">
            <v>2702040</v>
          </cell>
          <cell r="B1358" t="str">
            <v>Chapa de policarbonato compacta cristal 10 mm</v>
          </cell>
          <cell r="C1358" t="str">
            <v>m²</v>
          </cell>
          <cell r="D1358">
            <v>778.64</v>
          </cell>
          <cell r="E1358">
            <v>0</v>
          </cell>
          <cell r="F1358">
            <v>778.64</v>
          </cell>
        </row>
        <row r="1359">
          <cell r="A1359">
            <v>2702050</v>
          </cell>
          <cell r="B1359" t="str">
            <v>Chapa de policarbonato alveolar de 6 mm</v>
          </cell>
          <cell r="C1359" t="str">
            <v>m²</v>
          </cell>
          <cell r="D1359">
            <v>57.82</v>
          </cell>
          <cell r="E1359">
            <v>64.16</v>
          </cell>
          <cell r="F1359">
            <v>121.98</v>
          </cell>
        </row>
        <row r="1360">
          <cell r="A1360">
            <v>2703030</v>
          </cell>
          <cell r="B1360" t="str">
            <v>Placa de poliéster reforçada com fibra de vidro de 3 mm</v>
          </cell>
          <cell r="C1360" t="str">
            <v>m²</v>
          </cell>
          <cell r="D1360">
            <v>112.98</v>
          </cell>
          <cell r="E1360">
            <v>36.700000000000003</v>
          </cell>
          <cell r="F1360">
            <v>149.68</v>
          </cell>
        </row>
        <row r="1361">
          <cell r="A1361">
            <v>2704030</v>
          </cell>
          <cell r="B1361" t="str">
            <v>Caixilho de correr em PVC</v>
          </cell>
          <cell r="C1361" t="str">
            <v>m²</v>
          </cell>
          <cell r="D1361">
            <v>440.96</v>
          </cell>
          <cell r="E1361">
            <v>63.49</v>
          </cell>
          <cell r="F1361">
            <v>504.45</v>
          </cell>
        </row>
        <row r="1362">
          <cell r="A1362">
            <v>2704040</v>
          </cell>
          <cell r="B1362" t="str">
            <v>Corrimão, bate-maca ou protetor de parede em PVC, com amortecimento à impacto, altura de 131 mm</v>
          </cell>
          <cell r="C1362" t="str">
            <v>m</v>
          </cell>
          <cell r="D1362">
            <v>183.04</v>
          </cell>
          <cell r="E1362">
            <v>51.75</v>
          </cell>
          <cell r="F1362">
            <v>234.79</v>
          </cell>
        </row>
        <row r="1363">
          <cell r="A1363">
            <v>2704050</v>
          </cell>
          <cell r="B1363" t="str">
            <v>Protetor de parede ou bate-maca em PVC flexível, com amortecimento à impacto, altura de 150 mm</v>
          </cell>
          <cell r="C1363" t="str">
            <v>m</v>
          </cell>
          <cell r="D1363">
            <v>28.54</v>
          </cell>
          <cell r="E1363">
            <v>16.82</v>
          </cell>
          <cell r="F1363">
            <v>45.36</v>
          </cell>
        </row>
        <row r="1364">
          <cell r="A1364">
            <v>2704060</v>
          </cell>
          <cell r="B1364" t="str">
            <v>Bate-maca ou protetor de parede curvo em PVC, com amortecimento à impacto, altura de 200 mm</v>
          </cell>
          <cell r="C1364" t="str">
            <v>m</v>
          </cell>
          <cell r="D1364">
            <v>85.12</v>
          </cell>
          <cell r="E1364">
            <v>45.86</v>
          </cell>
          <cell r="F1364">
            <v>130.97999999999999</v>
          </cell>
        </row>
        <row r="1365">
          <cell r="A1365">
            <v>2704070</v>
          </cell>
          <cell r="B1365" t="str">
            <v>Bate-maca ou protetor de parede em PVC, com amortecimento à impacto, altura de 200 mm</v>
          </cell>
          <cell r="C1365" t="str">
            <v>m</v>
          </cell>
          <cell r="D1365">
            <v>53.68</v>
          </cell>
          <cell r="E1365">
            <v>23.43</v>
          </cell>
          <cell r="F1365">
            <v>77.11</v>
          </cell>
        </row>
        <row r="1366">
          <cell r="A1366">
            <v>2801020</v>
          </cell>
          <cell r="B1366" t="str">
            <v>Ferragem completa com maçaneta tipo alavanca para porta externa com 1 folha</v>
          </cell>
          <cell r="C1366" t="str">
            <v>cj</v>
          </cell>
          <cell r="D1366">
            <v>148.27000000000001</v>
          </cell>
          <cell r="E1366">
            <v>40.9</v>
          </cell>
          <cell r="F1366">
            <v>189.17</v>
          </cell>
        </row>
        <row r="1367">
          <cell r="A1367">
            <v>2801030</v>
          </cell>
          <cell r="B1367" t="str">
            <v>Ferragem completa com maçaneta tipo alavanca para porta externa com 2 folhas</v>
          </cell>
          <cell r="C1367" t="str">
            <v>cj</v>
          </cell>
          <cell r="D1367">
            <v>335.98</v>
          </cell>
          <cell r="E1367">
            <v>54.52</v>
          </cell>
          <cell r="F1367">
            <v>390.5</v>
          </cell>
        </row>
        <row r="1368">
          <cell r="A1368">
            <v>2801040</v>
          </cell>
          <cell r="B1368" t="str">
            <v>Ferragem completa com maçaneta tipo alavanca para porta interna com 1 folha</v>
          </cell>
          <cell r="C1368" t="str">
            <v>cj</v>
          </cell>
          <cell r="D1368">
            <v>106.21</v>
          </cell>
          <cell r="E1368">
            <v>40.9</v>
          </cell>
          <cell r="F1368">
            <v>147.11000000000001</v>
          </cell>
        </row>
        <row r="1369">
          <cell r="A1369">
            <v>2801050</v>
          </cell>
          <cell r="B1369" t="str">
            <v>Ferragem completa com maçaneta tipo alavanca para porta interna com 2 folhas</v>
          </cell>
          <cell r="C1369" t="str">
            <v>cj</v>
          </cell>
          <cell r="D1369">
            <v>277.83999999999997</v>
          </cell>
          <cell r="E1369">
            <v>54.52</v>
          </cell>
          <cell r="F1369">
            <v>332.36</v>
          </cell>
        </row>
        <row r="1370">
          <cell r="A1370">
            <v>2801070</v>
          </cell>
          <cell r="B1370" t="str">
            <v>Ferragem completa para porta de box de WC tipo livre/ocupado</v>
          </cell>
          <cell r="C1370" t="str">
            <v>cj</v>
          </cell>
          <cell r="D1370">
            <v>91.88</v>
          </cell>
          <cell r="E1370">
            <v>40.9</v>
          </cell>
          <cell r="F1370">
            <v>132.78</v>
          </cell>
        </row>
        <row r="1371">
          <cell r="A1371">
            <v>2801080</v>
          </cell>
          <cell r="B1371" t="str">
            <v>Ferragem adicional para porta vão simples em divisória</v>
          </cell>
          <cell r="C1371" t="str">
            <v>cj</v>
          </cell>
          <cell r="D1371">
            <v>149.05000000000001</v>
          </cell>
          <cell r="E1371">
            <v>0</v>
          </cell>
          <cell r="F1371">
            <v>149.05000000000001</v>
          </cell>
        </row>
        <row r="1372">
          <cell r="A1372">
            <v>2801090</v>
          </cell>
          <cell r="B1372" t="str">
            <v>Ferragem adicional para porta vão duplo em divisória</v>
          </cell>
          <cell r="C1372" t="str">
            <v>cj</v>
          </cell>
          <cell r="D1372">
            <v>239.62</v>
          </cell>
          <cell r="E1372">
            <v>0</v>
          </cell>
          <cell r="F1372">
            <v>239.62</v>
          </cell>
        </row>
        <row r="1373">
          <cell r="A1373">
            <v>2801146</v>
          </cell>
          <cell r="B1373" t="str">
            <v>Fechadura eletromagnética para capacidade de atraque de 150 kgf</v>
          </cell>
          <cell r="C1373" t="str">
            <v>un</v>
          </cell>
          <cell r="D1373">
            <v>211.12</v>
          </cell>
          <cell r="E1373">
            <v>44.59</v>
          </cell>
          <cell r="F1373">
            <v>255.71</v>
          </cell>
        </row>
        <row r="1374">
          <cell r="A1374">
            <v>2801150</v>
          </cell>
          <cell r="B1374" t="str">
            <v>Fechadura elétrica de sobrepor para porta ou portão com peso até 400 kg</v>
          </cell>
          <cell r="C1374" t="str">
            <v>cj</v>
          </cell>
          <cell r="D1374">
            <v>266.08999999999997</v>
          </cell>
          <cell r="E1374">
            <v>44.59</v>
          </cell>
          <cell r="F1374">
            <v>310.68</v>
          </cell>
        </row>
        <row r="1375">
          <cell r="A1375">
            <v>2801160</v>
          </cell>
          <cell r="B1375" t="str">
            <v>Mola aérea para porta, com esforço acima de 50 kg até 60 kg</v>
          </cell>
          <cell r="C1375" t="str">
            <v>un</v>
          </cell>
          <cell r="D1375">
            <v>145.87</v>
          </cell>
          <cell r="E1375">
            <v>13.03</v>
          </cell>
          <cell r="F1375">
            <v>158.9</v>
          </cell>
        </row>
        <row r="1376">
          <cell r="A1376">
            <v>2801171</v>
          </cell>
          <cell r="B1376" t="str">
            <v>Mola aérea para porta, com esforço acima de 60 kg até 80 kg</v>
          </cell>
          <cell r="C1376" t="str">
            <v>un</v>
          </cell>
          <cell r="D1376">
            <v>164.89</v>
          </cell>
          <cell r="E1376">
            <v>13.03</v>
          </cell>
          <cell r="F1376">
            <v>177.92</v>
          </cell>
        </row>
        <row r="1377">
          <cell r="A1377">
            <v>2801180</v>
          </cell>
          <cell r="B1377" t="str">
            <v>Mola aérea hidráulica, para porta com largura até 1,60 m</v>
          </cell>
          <cell r="C1377" t="str">
            <v>un</v>
          </cell>
          <cell r="D1377">
            <v>1607.8</v>
          </cell>
          <cell r="E1377">
            <v>32.57</v>
          </cell>
          <cell r="F1377">
            <v>1640.37</v>
          </cell>
        </row>
        <row r="1378">
          <cell r="A1378">
            <v>2801210</v>
          </cell>
          <cell r="B1378" t="str">
            <v>Fechadura tipo alavanca com chave para porta corta-fogo</v>
          </cell>
          <cell r="C1378" t="str">
            <v>un</v>
          </cell>
          <cell r="D1378">
            <v>427.02</v>
          </cell>
          <cell r="E1378">
            <v>24.44</v>
          </cell>
          <cell r="F1378">
            <v>451.46</v>
          </cell>
        </row>
        <row r="1379">
          <cell r="A1379">
            <v>2801250</v>
          </cell>
          <cell r="B1379" t="str">
            <v>Visor tipo olho mágico</v>
          </cell>
          <cell r="C1379" t="str">
            <v>un</v>
          </cell>
          <cell r="D1379">
            <v>15.46</v>
          </cell>
          <cell r="E1379">
            <v>8.18</v>
          </cell>
          <cell r="F1379">
            <v>23.64</v>
          </cell>
        </row>
        <row r="1380">
          <cell r="A1380">
            <v>2801270</v>
          </cell>
          <cell r="B1380" t="str">
            <v>Fechadura de segurança para cela tipo gorges, com clic e abertura de um lado</v>
          </cell>
          <cell r="C1380" t="str">
            <v>cj</v>
          </cell>
          <cell r="D1380">
            <v>442.94</v>
          </cell>
          <cell r="E1380">
            <v>4.0599999999999996</v>
          </cell>
          <cell r="F1380">
            <v>447</v>
          </cell>
        </row>
        <row r="1381">
          <cell r="A1381">
            <v>2801280</v>
          </cell>
          <cell r="B1381" t="str">
            <v>Fechadura de segurança para cela tipo gorges, com clic e abertura de um lado, embutida em caixa</v>
          </cell>
          <cell r="C1381" t="str">
            <v>cj</v>
          </cell>
          <cell r="D1381">
            <v>720.83</v>
          </cell>
          <cell r="E1381">
            <v>4.0599999999999996</v>
          </cell>
          <cell r="F1381">
            <v>724.89</v>
          </cell>
        </row>
        <row r="1382">
          <cell r="A1382">
            <v>2801290</v>
          </cell>
          <cell r="B1382" t="str">
            <v>Fechadura de segurança para corredor tipo gorges, com abertura de dois lados</v>
          </cell>
          <cell r="C1382" t="str">
            <v>cj</v>
          </cell>
          <cell r="D1382">
            <v>558.4</v>
          </cell>
          <cell r="E1382">
            <v>4.0599999999999996</v>
          </cell>
          <cell r="F1382">
            <v>562.46</v>
          </cell>
        </row>
        <row r="1383">
          <cell r="A1383">
            <v>2801330</v>
          </cell>
          <cell r="B1383" t="str">
            <v>Mola hidráulica de piso, para porta com largura até 1,10 m e peso até 120 kg</v>
          </cell>
          <cell r="C1383" t="str">
            <v>un</v>
          </cell>
          <cell r="D1383">
            <v>597.30999999999995</v>
          </cell>
          <cell r="E1383">
            <v>32.57</v>
          </cell>
          <cell r="F1383">
            <v>629.88</v>
          </cell>
        </row>
        <row r="1384">
          <cell r="A1384">
            <v>2801400</v>
          </cell>
          <cell r="B1384" t="str">
            <v>Ferrolho de segurança de 1,20 m, para adaptação em portas de celas, embutido em caixa</v>
          </cell>
          <cell r="C1384" t="str">
            <v>un</v>
          </cell>
          <cell r="D1384">
            <v>535.69000000000005</v>
          </cell>
          <cell r="E1384">
            <v>65.14</v>
          </cell>
          <cell r="F1384">
            <v>600.83000000000004</v>
          </cell>
        </row>
        <row r="1385">
          <cell r="A1385">
            <v>2801550</v>
          </cell>
          <cell r="B1385" t="str">
            <v>Fechadura com maçaneta tipo alavanca em aço inoxidável, para porta externa</v>
          </cell>
          <cell r="C1385" t="str">
            <v>un</v>
          </cell>
          <cell r="D1385">
            <v>183.22</v>
          </cell>
          <cell r="E1385">
            <v>40.9</v>
          </cell>
          <cell r="F1385">
            <v>224.12</v>
          </cell>
        </row>
        <row r="1386">
          <cell r="A1386">
            <v>2805020</v>
          </cell>
          <cell r="B1386" t="str">
            <v>Cadeado de latão com cilindro - trava dupla - 25/27mm</v>
          </cell>
          <cell r="C1386" t="str">
            <v>un</v>
          </cell>
          <cell r="D1386">
            <v>12.22</v>
          </cell>
          <cell r="E1386">
            <v>0</v>
          </cell>
          <cell r="F1386">
            <v>12.22</v>
          </cell>
        </row>
        <row r="1387">
          <cell r="A1387">
            <v>2805040</v>
          </cell>
          <cell r="B1387" t="str">
            <v>Cadeado de latão com cilindro - trava dupla - 35/36mm</v>
          </cell>
          <cell r="C1387" t="str">
            <v>un</v>
          </cell>
          <cell r="D1387">
            <v>17.82</v>
          </cell>
          <cell r="E1387">
            <v>0</v>
          </cell>
          <cell r="F1387">
            <v>17.82</v>
          </cell>
        </row>
        <row r="1388">
          <cell r="A1388">
            <v>2805060</v>
          </cell>
          <cell r="B1388" t="str">
            <v>Cadeado de latão com cilindro - trava dupla - 50mm</v>
          </cell>
          <cell r="C1388" t="str">
            <v>un</v>
          </cell>
          <cell r="D1388">
            <v>29.62</v>
          </cell>
          <cell r="E1388">
            <v>0</v>
          </cell>
          <cell r="F1388">
            <v>29.62</v>
          </cell>
        </row>
        <row r="1389">
          <cell r="A1389">
            <v>2805070</v>
          </cell>
          <cell r="B1389" t="str">
            <v>Cadeado de latão com cilindro, de alta segurança com 16 pinos e tetra-chave - 70mm</v>
          </cell>
          <cell r="C1389" t="str">
            <v>un</v>
          </cell>
          <cell r="D1389">
            <v>106.84</v>
          </cell>
          <cell r="E1389">
            <v>0</v>
          </cell>
          <cell r="F1389">
            <v>106.84</v>
          </cell>
        </row>
        <row r="1390">
          <cell r="A1390">
            <v>2805080</v>
          </cell>
          <cell r="B1390" t="str">
            <v>Cadeado de latão com cilindro - trava dupla - 60mm</v>
          </cell>
          <cell r="C1390" t="str">
            <v>un</v>
          </cell>
          <cell r="D1390">
            <v>45.73</v>
          </cell>
          <cell r="E1390">
            <v>0</v>
          </cell>
          <cell r="F1390">
            <v>45.73</v>
          </cell>
        </row>
        <row r="1391">
          <cell r="A1391">
            <v>2820020</v>
          </cell>
          <cell r="B1391" t="str">
            <v>Recolocação de fechaduras de embutir</v>
          </cell>
          <cell r="C1391" t="str">
            <v>un</v>
          </cell>
          <cell r="D1391">
            <v>0</v>
          </cell>
          <cell r="E1391">
            <v>40.9</v>
          </cell>
          <cell r="F1391">
            <v>40.9</v>
          </cell>
        </row>
        <row r="1392">
          <cell r="A1392">
            <v>2820030</v>
          </cell>
          <cell r="B1392" t="str">
            <v>Barra antipânico de sobrepor para porta de 1 folha</v>
          </cell>
          <cell r="C1392" t="str">
            <v>un</v>
          </cell>
          <cell r="D1392">
            <v>500.04</v>
          </cell>
          <cell r="E1392">
            <v>32.57</v>
          </cell>
          <cell r="F1392">
            <v>532.61</v>
          </cell>
        </row>
        <row r="1393">
          <cell r="A1393">
            <v>2820040</v>
          </cell>
          <cell r="B1393" t="str">
            <v>Recolocação de fechaduras e fechos de sobrepor</v>
          </cell>
          <cell r="C1393" t="str">
            <v>un</v>
          </cell>
          <cell r="D1393">
            <v>0</v>
          </cell>
          <cell r="E1393">
            <v>35.159999999999997</v>
          </cell>
          <cell r="F1393">
            <v>35.159999999999997</v>
          </cell>
        </row>
        <row r="1394">
          <cell r="A1394">
            <v>2820050</v>
          </cell>
          <cell r="B1394" t="str">
            <v>Barra antipânico de sobrepor e maçaneta livre para porta de 1 folha</v>
          </cell>
          <cell r="C1394" t="str">
            <v>cj</v>
          </cell>
          <cell r="D1394">
            <v>820.9</v>
          </cell>
          <cell r="E1394">
            <v>42.34</v>
          </cell>
          <cell r="F1394">
            <v>863.24</v>
          </cell>
        </row>
        <row r="1395">
          <cell r="A1395">
            <v>2820060</v>
          </cell>
          <cell r="B1395" t="str">
            <v>Recolocação de dobradiças</v>
          </cell>
          <cell r="C1395" t="str">
            <v>un</v>
          </cell>
          <cell r="D1395">
            <v>0</v>
          </cell>
          <cell r="E1395">
            <v>4.63</v>
          </cell>
          <cell r="F1395">
            <v>4.63</v>
          </cell>
        </row>
        <row r="1396">
          <cell r="A1396">
            <v>2820070</v>
          </cell>
          <cell r="B1396" t="str">
            <v>Ferragem para portão de tapume</v>
          </cell>
          <cell r="C1396" t="str">
            <v>cj</v>
          </cell>
          <cell r="D1396">
            <v>200.02</v>
          </cell>
          <cell r="E1396">
            <v>81.78</v>
          </cell>
          <cell r="F1396">
            <v>281.8</v>
          </cell>
        </row>
        <row r="1397">
          <cell r="A1397">
            <v>2820090</v>
          </cell>
          <cell r="B1397" t="str">
            <v>Dobradiça tipo gonzo, diâmetro de 1 1/2´ com abas de 2´ x 3/8´</v>
          </cell>
          <cell r="C1397" t="str">
            <v>un</v>
          </cell>
          <cell r="D1397">
            <v>50.37</v>
          </cell>
          <cell r="E1397">
            <v>15.71</v>
          </cell>
          <cell r="F1397">
            <v>66.08</v>
          </cell>
        </row>
        <row r="1398">
          <cell r="A1398">
            <v>2820170</v>
          </cell>
          <cell r="B1398" t="str">
            <v>Brete para instalação superior em porta chapa/grade de segurança</v>
          </cell>
          <cell r="C1398" t="str">
            <v>cj</v>
          </cell>
          <cell r="D1398">
            <v>2007.17</v>
          </cell>
          <cell r="E1398">
            <v>97.71</v>
          </cell>
          <cell r="F1398">
            <v>2104.88</v>
          </cell>
        </row>
        <row r="1399">
          <cell r="A1399">
            <v>2820210</v>
          </cell>
          <cell r="B1399" t="str">
            <v>Ferrolho de segurança para adaptação em portas de celas</v>
          </cell>
          <cell r="C1399" t="str">
            <v>un</v>
          </cell>
          <cell r="D1399">
            <v>185.6</v>
          </cell>
          <cell r="E1399">
            <v>32.57</v>
          </cell>
          <cell r="F1399">
            <v>218.17</v>
          </cell>
        </row>
        <row r="1400">
          <cell r="A1400">
            <v>2820211</v>
          </cell>
          <cell r="B1400" t="str">
            <v>Maçaneta tipo alavanca, acionamento com chave, para porta corta-fogo</v>
          </cell>
          <cell r="C1400" t="str">
            <v>un</v>
          </cell>
          <cell r="D1400">
            <v>239.14</v>
          </cell>
          <cell r="E1400">
            <v>24.44</v>
          </cell>
          <cell r="F1400">
            <v>263.58</v>
          </cell>
        </row>
        <row r="1401">
          <cell r="A1401">
            <v>2820220</v>
          </cell>
          <cell r="B1401" t="str">
            <v>Dobradiça inferior para porta de vidro temperado</v>
          </cell>
          <cell r="C1401" t="str">
            <v>un</v>
          </cell>
          <cell r="D1401">
            <v>70.400000000000006</v>
          </cell>
          <cell r="E1401">
            <v>5.54</v>
          </cell>
          <cell r="F1401">
            <v>75.94</v>
          </cell>
        </row>
        <row r="1402">
          <cell r="A1402">
            <v>2820230</v>
          </cell>
          <cell r="B1402" t="str">
            <v>Dobradiça superior para porta de vidro temperado</v>
          </cell>
          <cell r="C1402" t="str">
            <v>un</v>
          </cell>
          <cell r="D1402">
            <v>73.319999999999993</v>
          </cell>
          <cell r="E1402">
            <v>5.54</v>
          </cell>
          <cell r="F1402">
            <v>78.86</v>
          </cell>
        </row>
        <row r="1403">
          <cell r="A1403">
            <v>2820330</v>
          </cell>
          <cell r="B1403" t="str">
            <v>Suporte simples de canto para vidro temperado</v>
          </cell>
          <cell r="C1403" t="str">
            <v>un</v>
          </cell>
          <cell r="D1403">
            <v>29.66</v>
          </cell>
          <cell r="E1403">
            <v>5.54</v>
          </cell>
          <cell r="F1403">
            <v>35.200000000000003</v>
          </cell>
        </row>
        <row r="1404">
          <cell r="A1404">
            <v>2820360</v>
          </cell>
          <cell r="B1404" t="str">
            <v>Suporte duplo para vidro temperado fixado em alvenaria</v>
          </cell>
          <cell r="C1404" t="str">
            <v>un</v>
          </cell>
          <cell r="D1404">
            <v>105.89</v>
          </cell>
          <cell r="E1404">
            <v>5.54</v>
          </cell>
          <cell r="F1404">
            <v>111.43</v>
          </cell>
        </row>
        <row r="1405">
          <cell r="A1405">
            <v>2820370</v>
          </cell>
          <cell r="B1405" t="str">
            <v>Suporte quádruplo para vidro temperado</v>
          </cell>
          <cell r="C1405" t="str">
            <v>un</v>
          </cell>
          <cell r="D1405">
            <v>156.41</v>
          </cell>
          <cell r="E1405">
            <v>5.54</v>
          </cell>
          <cell r="F1405">
            <v>161.94999999999999</v>
          </cell>
        </row>
        <row r="1406">
          <cell r="A1406">
            <v>2820411</v>
          </cell>
          <cell r="B1406" t="str">
            <v>Dobradiça em aço cromado de 3 1/2", para porta de até 21 kg</v>
          </cell>
          <cell r="C1406" t="str">
            <v>cj</v>
          </cell>
          <cell r="D1406">
            <v>16.75</v>
          </cell>
          <cell r="E1406">
            <v>4.63</v>
          </cell>
          <cell r="F1406">
            <v>21.38</v>
          </cell>
        </row>
        <row r="1407">
          <cell r="A1407">
            <v>2820412</v>
          </cell>
          <cell r="B1407" t="str">
            <v>Dobradiça em aço inoxidável de 3" x 2 1/2", para porta de até 25 kg</v>
          </cell>
          <cell r="C1407" t="str">
            <v>un</v>
          </cell>
          <cell r="D1407">
            <v>21.02</v>
          </cell>
          <cell r="E1407">
            <v>4.63</v>
          </cell>
          <cell r="F1407">
            <v>25.65</v>
          </cell>
        </row>
        <row r="1408">
          <cell r="A1408">
            <v>2820413</v>
          </cell>
          <cell r="B1408" t="str">
            <v>Dobradiça em latão cromado reforçada de 3 1/2" x 3", para porta de até 35 kg</v>
          </cell>
          <cell r="C1408" t="str">
            <v>un</v>
          </cell>
          <cell r="D1408">
            <v>24.97</v>
          </cell>
          <cell r="E1408">
            <v>4.63</v>
          </cell>
          <cell r="F1408">
            <v>29.6</v>
          </cell>
        </row>
        <row r="1409">
          <cell r="A1409">
            <v>2820430</v>
          </cell>
          <cell r="B1409" t="str">
            <v>Dobradiça em latão cromado, com mola tipo vai e vem, de 3"</v>
          </cell>
          <cell r="C1409" t="str">
            <v>cj</v>
          </cell>
          <cell r="D1409">
            <v>106.16</v>
          </cell>
          <cell r="E1409">
            <v>9.82</v>
          </cell>
          <cell r="F1409">
            <v>115.98</v>
          </cell>
        </row>
        <row r="1410">
          <cell r="A1410">
            <v>2820510</v>
          </cell>
          <cell r="B1410" t="str">
            <v>Pivô superior lateral para porta em vidro temperado</v>
          </cell>
          <cell r="C1410" t="str">
            <v>un</v>
          </cell>
          <cell r="D1410">
            <v>18.14</v>
          </cell>
          <cell r="E1410">
            <v>5.54</v>
          </cell>
          <cell r="F1410">
            <v>23.68</v>
          </cell>
        </row>
        <row r="1411">
          <cell r="A1411">
            <v>2820550</v>
          </cell>
          <cell r="B1411" t="str">
            <v>Mancal inferior com rolamento para porta em vidro temperado</v>
          </cell>
          <cell r="C1411" t="str">
            <v>un</v>
          </cell>
          <cell r="D1411">
            <v>65.05</v>
          </cell>
          <cell r="E1411">
            <v>5.54</v>
          </cell>
          <cell r="F1411">
            <v>70.59</v>
          </cell>
        </row>
        <row r="1412">
          <cell r="A1412">
            <v>2820590</v>
          </cell>
          <cell r="B1412" t="str">
            <v>Contra fechadura de centro para porta em vidro temperado</v>
          </cell>
          <cell r="C1412" t="str">
            <v>un</v>
          </cell>
          <cell r="D1412">
            <v>87.48</v>
          </cell>
          <cell r="E1412">
            <v>4.0599999999999996</v>
          </cell>
          <cell r="F1412">
            <v>91.54</v>
          </cell>
        </row>
        <row r="1413">
          <cell r="A1413">
            <v>2820600</v>
          </cell>
          <cell r="B1413" t="str">
            <v>Fechadura de centro com cilindro para porta em vidro temperado</v>
          </cell>
          <cell r="C1413" t="str">
            <v>un</v>
          </cell>
          <cell r="D1413">
            <v>96.02</v>
          </cell>
          <cell r="E1413">
            <v>5.54</v>
          </cell>
          <cell r="F1413">
            <v>101.56</v>
          </cell>
        </row>
        <row r="1414">
          <cell r="A1414">
            <v>2820650</v>
          </cell>
          <cell r="B1414" t="str">
            <v>Puxador duplo em aço inoxidável, para porta de madeira, alumínio ou vidro, de 350 mm</v>
          </cell>
          <cell r="C1414" t="str">
            <v>un</v>
          </cell>
          <cell r="D1414">
            <v>737.32</v>
          </cell>
          <cell r="E1414">
            <v>48.86</v>
          </cell>
          <cell r="F1414">
            <v>786.18</v>
          </cell>
        </row>
        <row r="1415">
          <cell r="A1415">
            <v>2820710</v>
          </cell>
          <cell r="B1415" t="str">
            <v>Suporte duplo ou central sem núcleo para vidro temperado</v>
          </cell>
          <cell r="C1415" t="str">
            <v>un</v>
          </cell>
          <cell r="D1415">
            <v>21.79</v>
          </cell>
          <cell r="E1415">
            <v>5.54</v>
          </cell>
          <cell r="F1415">
            <v>27.33</v>
          </cell>
        </row>
        <row r="1416">
          <cell r="A1416">
            <v>2820720</v>
          </cell>
          <cell r="B1416" t="str">
            <v>Suporte triplo com limitador para vidro temperado</v>
          </cell>
          <cell r="C1416" t="str">
            <v>un</v>
          </cell>
          <cell r="D1416">
            <v>54.01</v>
          </cell>
          <cell r="E1416">
            <v>5.54</v>
          </cell>
          <cell r="F1416">
            <v>59.55</v>
          </cell>
        </row>
        <row r="1417">
          <cell r="A1417">
            <v>2820750</v>
          </cell>
          <cell r="B1417" t="str">
            <v>Capa de proteção para fechadura / ferrolho</v>
          </cell>
          <cell r="C1417" t="str">
            <v>un</v>
          </cell>
          <cell r="D1417">
            <v>9.7200000000000006</v>
          </cell>
          <cell r="E1417">
            <v>31.41</v>
          </cell>
          <cell r="F1417">
            <v>41.13</v>
          </cell>
        </row>
        <row r="1418">
          <cell r="A1418">
            <v>2820760</v>
          </cell>
          <cell r="B1418" t="str">
            <v>Espelho para trinco de piso para porta em vidro temperado</v>
          </cell>
          <cell r="C1418" t="str">
            <v>un</v>
          </cell>
          <cell r="D1418">
            <v>15.17</v>
          </cell>
          <cell r="E1418">
            <v>5.54</v>
          </cell>
          <cell r="F1418">
            <v>20.71</v>
          </cell>
        </row>
        <row r="1419">
          <cell r="A1419">
            <v>2820770</v>
          </cell>
          <cell r="B1419" t="str">
            <v>Trinco de piso para porta em vidro temperado</v>
          </cell>
          <cell r="C1419" t="str">
            <v>un</v>
          </cell>
          <cell r="D1419">
            <v>100.42</v>
          </cell>
          <cell r="E1419">
            <v>5.54</v>
          </cell>
          <cell r="F1419">
            <v>105.96</v>
          </cell>
        </row>
        <row r="1420">
          <cell r="A1420">
            <v>2820800</v>
          </cell>
          <cell r="B1420" t="str">
            <v>Equipamento automatizador de portas deslizantes para folha dupla</v>
          </cell>
          <cell r="C1420" t="str">
            <v>un</v>
          </cell>
          <cell r="D1420">
            <v>11401.85</v>
          </cell>
          <cell r="E1420">
            <v>0</v>
          </cell>
          <cell r="F1420">
            <v>11401.85</v>
          </cell>
        </row>
        <row r="1421">
          <cell r="A1421">
            <v>2820810</v>
          </cell>
          <cell r="B1421" t="str">
            <v>Equipamento automatizador telescópico unilateral de portas deslizantes para folha dupla</v>
          </cell>
          <cell r="C1421" t="str">
            <v>un</v>
          </cell>
          <cell r="D1421">
            <v>12261</v>
          </cell>
          <cell r="E1421">
            <v>0</v>
          </cell>
          <cell r="F1421">
            <v>12261</v>
          </cell>
        </row>
        <row r="1422">
          <cell r="A1422">
            <v>2820820</v>
          </cell>
          <cell r="B1422" t="str">
            <v>Barra antipânico de sobrepor com maçaneta e chave, para porta em vidro de 1 folha</v>
          </cell>
          <cell r="C1422" t="str">
            <v>cj</v>
          </cell>
          <cell r="D1422">
            <v>785</v>
          </cell>
          <cell r="E1422">
            <v>59.44</v>
          </cell>
          <cell r="F1422">
            <v>844.44</v>
          </cell>
        </row>
        <row r="1423">
          <cell r="A1423">
            <v>2820830</v>
          </cell>
          <cell r="B1423" t="str">
            <v>Barra antipânico de sobrepor com maçaneta e chave, para porta dupla em vidro</v>
          </cell>
          <cell r="C1423" t="str">
            <v>cj</v>
          </cell>
          <cell r="D1423">
            <v>1530.36</v>
          </cell>
          <cell r="E1423">
            <v>118.88</v>
          </cell>
          <cell r="F1423">
            <v>1649.24</v>
          </cell>
        </row>
        <row r="1424">
          <cell r="A1424">
            <v>2820840</v>
          </cell>
          <cell r="B1424" t="str">
            <v>Barra antipânico para porta dupla com travamentos horizontal e vertical completa, com maçaneta tipo alavanca e chave, para vãos de 1,40 a 1,60 m</v>
          </cell>
          <cell r="C1424" t="str">
            <v>cj</v>
          </cell>
          <cell r="D1424">
            <v>1218.17</v>
          </cell>
          <cell r="E1424">
            <v>130.28</v>
          </cell>
          <cell r="F1424">
            <v>1348.45</v>
          </cell>
        </row>
        <row r="1425">
          <cell r="A1425">
            <v>2820850</v>
          </cell>
          <cell r="B1425" t="str">
            <v>Barra antipânico para porta dupla com travamentos horizontal e vertical completa, com maçaneta tipo alavanca e chave, para vãos de 1,70 a 2,60 m</v>
          </cell>
          <cell r="C1425" t="str">
            <v>cj</v>
          </cell>
          <cell r="D1425">
            <v>1250.25</v>
          </cell>
          <cell r="E1425">
            <v>130.28</v>
          </cell>
          <cell r="F1425">
            <v>1380.53</v>
          </cell>
        </row>
        <row r="1426">
          <cell r="A1426">
            <v>2901020</v>
          </cell>
          <cell r="B1426" t="str">
            <v>Cantoneira em alumínio perfil sextavado</v>
          </cell>
          <cell r="C1426" t="str">
            <v>m</v>
          </cell>
          <cell r="D1426">
            <v>3.78</v>
          </cell>
          <cell r="E1426">
            <v>9.94</v>
          </cell>
          <cell r="F1426">
            <v>13.72</v>
          </cell>
        </row>
        <row r="1427">
          <cell r="A1427">
            <v>2901030</v>
          </cell>
          <cell r="B1427" t="str">
            <v>Perfil em alumínio natural</v>
          </cell>
          <cell r="C1427" t="str">
            <v>kg</v>
          </cell>
          <cell r="D1427">
            <v>20.059999999999999</v>
          </cell>
          <cell r="E1427">
            <v>44.52</v>
          </cell>
          <cell r="F1427">
            <v>64.58</v>
          </cell>
        </row>
        <row r="1428">
          <cell r="A1428">
            <v>2901040</v>
          </cell>
          <cell r="B1428" t="str">
            <v>Cantoneira em alumínio perfil ´Y´</v>
          </cell>
          <cell r="C1428" t="str">
            <v>m</v>
          </cell>
          <cell r="D1428">
            <v>4.87</v>
          </cell>
          <cell r="E1428">
            <v>9.94</v>
          </cell>
          <cell r="F1428">
            <v>14.81</v>
          </cell>
        </row>
        <row r="1429">
          <cell r="A1429">
            <v>2901210</v>
          </cell>
          <cell r="B1429" t="str">
            <v>Cantoneira em aço galvanizado</v>
          </cell>
          <cell r="C1429" t="str">
            <v>kg</v>
          </cell>
          <cell r="D1429">
            <v>6.1</v>
          </cell>
          <cell r="E1429">
            <v>9.94</v>
          </cell>
          <cell r="F1429">
            <v>16.04</v>
          </cell>
        </row>
        <row r="1430">
          <cell r="A1430">
            <v>2901230</v>
          </cell>
          <cell r="B1430" t="str">
            <v>Cantoneira e perfis em ferro</v>
          </cell>
          <cell r="C1430" t="str">
            <v>kg</v>
          </cell>
          <cell r="D1430">
            <v>3.77</v>
          </cell>
          <cell r="E1430">
            <v>9.94</v>
          </cell>
          <cell r="F1430">
            <v>13.71</v>
          </cell>
        </row>
        <row r="1431">
          <cell r="A1431">
            <v>2903010</v>
          </cell>
          <cell r="B1431" t="str">
            <v>Cabo em aço galvanizado com alma de aço, diâmetro de 3/16´ (4,76 mm)</v>
          </cell>
          <cell r="C1431" t="str">
            <v>m</v>
          </cell>
          <cell r="D1431">
            <v>3.9</v>
          </cell>
          <cell r="E1431">
            <v>8.41</v>
          </cell>
          <cell r="F1431">
            <v>12.31</v>
          </cell>
        </row>
        <row r="1432">
          <cell r="A1432">
            <v>2903020</v>
          </cell>
          <cell r="B1432" t="str">
            <v>Cabo em aço galvanizado com alma de aço, diâmetro de 5/16´ (7,94 mm)</v>
          </cell>
          <cell r="C1432" t="str">
            <v>m</v>
          </cell>
          <cell r="D1432">
            <v>6.45</v>
          </cell>
          <cell r="E1432">
            <v>8.41</v>
          </cell>
          <cell r="F1432">
            <v>14.86</v>
          </cell>
        </row>
        <row r="1433">
          <cell r="A1433">
            <v>2903030</v>
          </cell>
          <cell r="B1433" t="str">
            <v>Cordoalha de aço galvanizado, diâmetro de 1/4´ (6,35 mm)</v>
          </cell>
          <cell r="C1433" t="str">
            <v>m</v>
          </cell>
          <cell r="D1433">
            <v>3.48</v>
          </cell>
          <cell r="E1433">
            <v>8.41</v>
          </cell>
          <cell r="F1433">
            <v>11.89</v>
          </cell>
        </row>
        <row r="1434">
          <cell r="A1434">
            <v>2903040</v>
          </cell>
          <cell r="B1434" t="str">
            <v>Cabo em aço galvanizado com alma de aço, diâmetro de 3/8´ (9,52 mm)</v>
          </cell>
          <cell r="C1434" t="str">
            <v>m</v>
          </cell>
          <cell r="D1434">
            <v>7.98</v>
          </cell>
          <cell r="E1434">
            <v>8.41</v>
          </cell>
          <cell r="F1434">
            <v>16.39</v>
          </cell>
        </row>
        <row r="1435">
          <cell r="A1435">
            <v>2920030</v>
          </cell>
          <cell r="B1435" t="str">
            <v>Alumínio liso para complementos e reparos</v>
          </cell>
          <cell r="C1435" t="str">
            <v>kg</v>
          </cell>
          <cell r="D1435">
            <v>23.65</v>
          </cell>
          <cell r="E1435">
            <v>10.17</v>
          </cell>
          <cell r="F1435">
            <v>33.82</v>
          </cell>
        </row>
        <row r="1436">
          <cell r="A1436">
            <v>3001010</v>
          </cell>
          <cell r="B1436" t="str">
            <v>Barra de apoio reta, para pessoas com mobilidade reduzida, em tubo de aço inoxidável de 1 1/2´</v>
          </cell>
          <cell r="C1436" t="str">
            <v>m</v>
          </cell>
          <cell r="D1436">
            <v>120.53</v>
          </cell>
          <cell r="E1436">
            <v>9.25</v>
          </cell>
          <cell r="F1436">
            <v>129.78</v>
          </cell>
        </row>
        <row r="1437">
          <cell r="A1437">
            <v>3001020</v>
          </cell>
          <cell r="B1437" t="str">
            <v>Barra de apoio reta, para pessoas com mobilidade reduzida, em tubo de aço inoxidável de 1 1/2´ x 500 mm</v>
          </cell>
          <cell r="C1437" t="str">
            <v>un</v>
          </cell>
          <cell r="D1437">
            <v>83.56</v>
          </cell>
          <cell r="E1437">
            <v>8.41</v>
          </cell>
          <cell r="F1437">
            <v>91.97</v>
          </cell>
        </row>
        <row r="1438">
          <cell r="A1438">
            <v>3001030</v>
          </cell>
          <cell r="B1438" t="str">
            <v>Barra de apoio reta, para pessoas com mobilidade reduzida, em tubo de aço inoxidável de 1 1/2´ x 800 mm</v>
          </cell>
          <cell r="C1438" t="str">
            <v>un</v>
          </cell>
          <cell r="D1438">
            <v>107.14</v>
          </cell>
          <cell r="E1438">
            <v>8.41</v>
          </cell>
          <cell r="F1438">
            <v>115.55</v>
          </cell>
        </row>
        <row r="1439">
          <cell r="A1439">
            <v>3001040</v>
          </cell>
          <cell r="B1439" t="str">
            <v>Barra de apoio reta, para pessoas com mobilidade reduzida, em tubo de aço inoxidável de 1 1/2´ x 900 mm</v>
          </cell>
          <cell r="C1439" t="str">
            <v>un</v>
          </cell>
          <cell r="D1439">
            <v>109.46</v>
          </cell>
          <cell r="E1439">
            <v>8.41</v>
          </cell>
          <cell r="F1439">
            <v>117.87</v>
          </cell>
        </row>
        <row r="1440">
          <cell r="A1440">
            <v>3001050</v>
          </cell>
          <cell r="B1440" t="str">
            <v>Barra de apoio em ângulo de 90°, para pessoas com mobilidade reduzida, em tubo de aço inoxidável de 1 1/2´ x 800 x 800 mm</v>
          </cell>
          <cell r="C1440" t="str">
            <v>un</v>
          </cell>
          <cell r="D1440">
            <v>266.61</v>
          </cell>
          <cell r="E1440">
            <v>8.41</v>
          </cell>
          <cell r="F1440">
            <v>275.02</v>
          </cell>
        </row>
        <row r="1441">
          <cell r="A1441">
            <v>3001060</v>
          </cell>
          <cell r="B1441" t="str">
            <v>Barra de apoio lateral para lavatório, para pessoas com mobilidade reduzida, em tubo de aço inoxidável de 1.1/2" x 300 mm</v>
          </cell>
          <cell r="C1441" t="str">
            <v>un</v>
          </cell>
          <cell r="D1441">
            <v>111.99</v>
          </cell>
          <cell r="E1441">
            <v>8.41</v>
          </cell>
          <cell r="F1441">
            <v>120.4</v>
          </cell>
        </row>
        <row r="1442">
          <cell r="A1442">
            <v>3001070</v>
          </cell>
          <cell r="B1442" t="str">
            <v>Barra de apoio reta, para pessoas com mobilidade reduzida, em tubo de alumínio, comprimento de 500 mm, acabamento com pintura epóxi</v>
          </cell>
          <cell r="C1442" t="str">
            <v>un</v>
          </cell>
          <cell r="D1442">
            <v>94.19</v>
          </cell>
          <cell r="E1442">
            <v>8.41</v>
          </cell>
          <cell r="F1442">
            <v>102.6</v>
          </cell>
        </row>
        <row r="1443">
          <cell r="A1443">
            <v>3001080</v>
          </cell>
          <cell r="B1443" t="str">
            <v>Barra de apoio reta, para pessoas com mobilidade reduzida, em tubo de alumínio, comprimento de 800 mm, acabamento com pintura epóxi</v>
          </cell>
          <cell r="C1443" t="str">
            <v>un</v>
          </cell>
          <cell r="D1443">
            <v>106.28</v>
          </cell>
          <cell r="E1443">
            <v>8.41</v>
          </cell>
          <cell r="F1443">
            <v>114.69</v>
          </cell>
        </row>
        <row r="1444">
          <cell r="A1444">
            <v>3001090</v>
          </cell>
          <cell r="B1444" t="str">
            <v>Barra de apoio em ângulo de 90°, para pessoas com mobilidade reduzida, em tubo de alumínio de 800 x 800 mm, acabamento com pintura epóxi</v>
          </cell>
          <cell r="C1444" t="str">
            <v>un</v>
          </cell>
          <cell r="D1444">
            <v>253.09</v>
          </cell>
          <cell r="E1444">
            <v>8.41</v>
          </cell>
          <cell r="F1444">
            <v>261.5</v>
          </cell>
        </row>
        <row r="1445">
          <cell r="A1445">
            <v>3001100</v>
          </cell>
          <cell r="B1445" t="str">
            <v>Barra de apoio reta, para pessoas com mobilidade reduzida, em tubo de alumínio, comprimento de 900 mm, acabamento com pintura epóxi</v>
          </cell>
          <cell r="C1445" t="str">
            <v>un</v>
          </cell>
          <cell r="D1445">
            <v>113.58</v>
          </cell>
          <cell r="E1445">
            <v>8.41</v>
          </cell>
          <cell r="F1445">
            <v>121.99</v>
          </cell>
        </row>
        <row r="1446">
          <cell r="A1446">
            <v>3001110</v>
          </cell>
          <cell r="B1446" t="str">
            <v>Barra de proteção para sifão, para pessoas com mobilidade reduzida, em tubo de alumínio, acabamento com pintura epóxi</v>
          </cell>
          <cell r="C1446" t="str">
            <v>un</v>
          </cell>
          <cell r="D1446">
            <v>222.28</v>
          </cell>
          <cell r="E1446">
            <v>8.41</v>
          </cell>
          <cell r="F1446">
            <v>230.69</v>
          </cell>
        </row>
        <row r="1447">
          <cell r="A1447">
            <v>3001120</v>
          </cell>
          <cell r="B1447" t="str">
            <v>Barra de apoio reta, para pessoas com mobilidade reduzida, em tubo de aço inoxidável de 1 1/4´ x 400 mm</v>
          </cell>
          <cell r="C1447" t="str">
            <v>un</v>
          </cell>
          <cell r="D1447">
            <v>91.59</v>
          </cell>
          <cell r="E1447">
            <v>8.41</v>
          </cell>
          <cell r="F1447">
            <v>100</v>
          </cell>
        </row>
        <row r="1448">
          <cell r="A1448">
            <v>3001130</v>
          </cell>
          <cell r="B1448" t="str">
            <v>Barra de proteção para lavatório, para pessoas com mobilidade reduzida, em tubo de alumínio acabamento com pintura epóxi</v>
          </cell>
          <cell r="C1448" t="str">
            <v>un</v>
          </cell>
          <cell r="D1448">
            <v>253.9</v>
          </cell>
          <cell r="E1448">
            <v>14.02</v>
          </cell>
          <cell r="F1448">
            <v>267.92</v>
          </cell>
        </row>
        <row r="1449">
          <cell r="A1449">
            <v>3003030</v>
          </cell>
          <cell r="B1449" t="str">
            <v>Bebedouro elétrico de pressão em aço inoxidável, capacidade de refrigeração de 06 l/h</v>
          </cell>
          <cell r="C1449" t="str">
            <v>un</v>
          </cell>
          <cell r="D1449">
            <v>1515.02</v>
          </cell>
          <cell r="E1449">
            <v>43.48</v>
          </cell>
          <cell r="F1449">
            <v>1558.5</v>
          </cell>
        </row>
        <row r="1450">
          <cell r="A1450">
            <v>3003040</v>
          </cell>
          <cell r="B1450" t="str">
            <v>Bebedouro elétrico de pressão em aço inoxidável, capacidade de refrigeração de 16,6 l/h</v>
          </cell>
          <cell r="C1450" t="str">
            <v>un</v>
          </cell>
          <cell r="D1450">
            <v>2280.11</v>
          </cell>
          <cell r="E1450">
            <v>43.48</v>
          </cell>
          <cell r="F1450">
            <v>2323.59</v>
          </cell>
        </row>
        <row r="1451">
          <cell r="A1451">
            <v>3004010</v>
          </cell>
          <cell r="B1451" t="str">
            <v>Revestimento em borracha sintética colorida de 5,0 mm, para sinalização tátil de alerta / direcional - assentamento argamassado</v>
          </cell>
          <cell r="C1451" t="str">
            <v>m²</v>
          </cell>
          <cell r="D1451">
            <v>160.82</v>
          </cell>
          <cell r="E1451">
            <v>15.42</v>
          </cell>
          <cell r="F1451">
            <v>176.24</v>
          </cell>
        </row>
        <row r="1452">
          <cell r="A1452">
            <v>3004020</v>
          </cell>
          <cell r="B1452" t="str">
            <v>Revestimento em borracha sintética colorida de 5,0 mm, para sinalização tátil de alerta / direcional - colado</v>
          </cell>
          <cell r="C1452" t="str">
            <v>m²</v>
          </cell>
          <cell r="D1452">
            <v>126.9</v>
          </cell>
          <cell r="E1452">
            <v>6.45</v>
          </cell>
          <cell r="F1452">
            <v>133.35</v>
          </cell>
        </row>
        <row r="1453">
          <cell r="A1453">
            <v>3004030</v>
          </cell>
          <cell r="B1453" t="str">
            <v>Piso em ladrilho hidráulico podotátil várias cores (25x25x2,5cm), assentado com argamassa mista</v>
          </cell>
          <cell r="C1453" t="str">
            <v>m²</v>
          </cell>
          <cell r="D1453">
            <v>75.77</v>
          </cell>
          <cell r="E1453">
            <v>18.100000000000001</v>
          </cell>
          <cell r="F1453">
            <v>93.87</v>
          </cell>
        </row>
        <row r="1454">
          <cell r="A1454">
            <v>3004040</v>
          </cell>
          <cell r="B1454" t="str">
            <v>Faixa em policarbonato para sinalização tátil fotoluminescente, para degraus, comprimento de 20 cm</v>
          </cell>
          <cell r="C1454" t="str">
            <v>un</v>
          </cell>
          <cell r="D1454">
            <v>3.97</v>
          </cell>
          <cell r="E1454">
            <v>0.98</v>
          </cell>
          <cell r="F1454">
            <v>4.95</v>
          </cell>
        </row>
        <row r="1455">
          <cell r="A1455">
            <v>3004060</v>
          </cell>
          <cell r="B1455" t="str">
            <v>Revestimento em chapa de aço inoxidável para proteção de portas, altura de 40 cm</v>
          </cell>
          <cell r="C1455" t="str">
            <v>m</v>
          </cell>
          <cell r="D1455">
            <v>268.79000000000002</v>
          </cell>
          <cell r="E1455">
            <v>0</v>
          </cell>
          <cell r="F1455">
            <v>268.79000000000002</v>
          </cell>
        </row>
        <row r="1456">
          <cell r="A1456">
            <v>3004070</v>
          </cell>
          <cell r="B1456" t="str">
            <v>Rejuntamento de piso em ladrilho hidráulico (25x25x2,5cm) com argamassa industrializada para rejunte, juntas de 2 mm</v>
          </cell>
          <cell r="C1456" t="str">
            <v>m²</v>
          </cell>
          <cell r="D1456">
            <v>2.54</v>
          </cell>
          <cell r="E1456">
            <v>6.38</v>
          </cell>
          <cell r="F1456">
            <v>8.92</v>
          </cell>
        </row>
        <row r="1457">
          <cell r="A1457">
            <v>3004090</v>
          </cell>
          <cell r="B1457" t="str">
            <v>Sinalização visual de degraus com pintura esmalte epóxi, comprimento de 20 cm</v>
          </cell>
          <cell r="C1457" t="str">
            <v>un</v>
          </cell>
          <cell r="D1457">
            <v>0.28999999999999998</v>
          </cell>
          <cell r="E1457">
            <v>9.3000000000000007</v>
          </cell>
          <cell r="F1457">
            <v>9.59</v>
          </cell>
        </row>
        <row r="1458">
          <cell r="A1458">
            <v>3004100</v>
          </cell>
          <cell r="B1458" t="str">
            <v>Piso tátil de concreto, alerta / direcional, intertravado, espessura de 6 cm, com rejunte em areia</v>
          </cell>
          <cell r="C1458" t="str">
            <v>m²</v>
          </cell>
          <cell r="D1458">
            <v>58.87</v>
          </cell>
          <cell r="E1458">
            <v>9.99</v>
          </cell>
          <cell r="F1458">
            <v>68.86</v>
          </cell>
        </row>
        <row r="1459">
          <cell r="A1459">
            <v>3004110</v>
          </cell>
          <cell r="B1459" t="str">
            <v>Revestimento em porcelanato antiderrapante de alerta / direcional, grupo de absorção BI-a, rejuntado</v>
          </cell>
          <cell r="C1459" t="str">
            <v>m²</v>
          </cell>
          <cell r="D1459">
            <v>473.2</v>
          </cell>
          <cell r="E1459">
            <v>25.24</v>
          </cell>
          <cell r="F1459">
            <v>498.44</v>
          </cell>
        </row>
        <row r="1460">
          <cell r="A1460">
            <v>3006010</v>
          </cell>
          <cell r="B1460" t="str">
            <v>Placa para sinalização tátil (início ou final) em braile para corrimão</v>
          </cell>
          <cell r="C1460" t="str">
            <v>un</v>
          </cell>
          <cell r="D1460">
            <v>16.79</v>
          </cell>
          <cell r="E1460">
            <v>0.97</v>
          </cell>
          <cell r="F1460">
            <v>17.760000000000002</v>
          </cell>
        </row>
        <row r="1461">
          <cell r="A1461">
            <v>3006020</v>
          </cell>
          <cell r="B1461" t="str">
            <v>Placa para sinalização tátil (pavimento) em braile para corrimão</v>
          </cell>
          <cell r="C1461" t="str">
            <v>un</v>
          </cell>
          <cell r="D1461">
            <v>16.02</v>
          </cell>
          <cell r="E1461">
            <v>0.97</v>
          </cell>
          <cell r="F1461">
            <v>16.989999999999998</v>
          </cell>
        </row>
        <row r="1462">
          <cell r="A1462">
            <v>3006030</v>
          </cell>
          <cell r="B1462" t="str">
            <v>Anel de borracha para sinalização tátil para corrimão, diâmetro de 4,5 cm</v>
          </cell>
          <cell r="C1462" t="str">
            <v>un</v>
          </cell>
          <cell r="D1462">
            <v>24.16</v>
          </cell>
          <cell r="E1462">
            <v>0.97</v>
          </cell>
          <cell r="F1462">
            <v>25.13</v>
          </cell>
        </row>
        <row r="1463">
          <cell r="A1463">
            <v>3006050</v>
          </cell>
          <cell r="B1463" t="str">
            <v>Tinta acrílica para sinalização visual de piso, com acabamento microtexturizado e antiderrapante</v>
          </cell>
          <cell r="C1463" t="str">
            <v>m</v>
          </cell>
          <cell r="D1463">
            <v>22.81</v>
          </cell>
          <cell r="E1463">
            <v>14.1</v>
          </cell>
          <cell r="F1463">
            <v>36.909999999999997</v>
          </cell>
        </row>
        <row r="1464">
          <cell r="A1464">
            <v>3006060</v>
          </cell>
          <cell r="B1464" t="str">
            <v>Sinalização de emergência visual e sonora</v>
          </cell>
          <cell r="C1464" t="str">
            <v>cj</v>
          </cell>
          <cell r="D1464">
            <v>779.75</v>
          </cell>
          <cell r="E1464">
            <v>14.87</v>
          </cell>
          <cell r="F1464">
            <v>794.62</v>
          </cell>
        </row>
        <row r="1465">
          <cell r="A1465">
            <v>3006080</v>
          </cell>
          <cell r="B1465" t="str">
            <v>Placa de identificação em alumínio para WC, com desenho universal de acessibilidade</v>
          </cell>
          <cell r="C1465" t="str">
            <v>un</v>
          </cell>
          <cell r="D1465">
            <v>17.54</v>
          </cell>
          <cell r="E1465">
            <v>2.54</v>
          </cell>
          <cell r="F1465">
            <v>20.079999999999998</v>
          </cell>
        </row>
        <row r="1466">
          <cell r="A1466">
            <v>3006090</v>
          </cell>
          <cell r="B1466" t="str">
            <v>Placa de identificação para estacionamento, com desenho universal de acessibilidade, tipo pedestal</v>
          </cell>
          <cell r="C1466" t="str">
            <v>un</v>
          </cell>
          <cell r="D1466">
            <v>469.52</v>
          </cell>
          <cell r="E1466">
            <v>3.17</v>
          </cell>
          <cell r="F1466">
            <v>472.69</v>
          </cell>
        </row>
        <row r="1467">
          <cell r="A1467">
            <v>3006100</v>
          </cell>
          <cell r="B1467" t="str">
            <v>Sinalização com pictograma para vaga de estacionamento</v>
          </cell>
          <cell r="C1467" t="str">
            <v>un</v>
          </cell>
          <cell r="D1467">
            <v>159.21</v>
          </cell>
          <cell r="E1467">
            <v>49.32</v>
          </cell>
          <cell r="F1467">
            <v>208.53</v>
          </cell>
        </row>
        <row r="1468">
          <cell r="A1468">
            <v>3006110</v>
          </cell>
          <cell r="B1468" t="str">
            <v>Sinalização com pictograma para vaga de estacionamento, com faixas demarcatórias</v>
          </cell>
          <cell r="C1468" t="str">
            <v>un</v>
          </cell>
          <cell r="D1468">
            <v>241.54</v>
          </cell>
          <cell r="E1468">
            <v>112.72</v>
          </cell>
          <cell r="F1468">
            <v>354.26</v>
          </cell>
        </row>
        <row r="1469">
          <cell r="A1469">
            <v>3006120</v>
          </cell>
          <cell r="B1469" t="str">
            <v>Sinalização com pictograma adesivo de piso 120 x 80 cm, fotoluminescente, para área de resgate</v>
          </cell>
          <cell r="C1469" t="str">
            <v>un</v>
          </cell>
          <cell r="D1469">
            <v>250.8</v>
          </cell>
          <cell r="E1469">
            <v>13.96</v>
          </cell>
          <cell r="F1469">
            <v>264.76</v>
          </cell>
        </row>
        <row r="1470">
          <cell r="A1470">
            <v>3006132</v>
          </cell>
          <cell r="B1470" t="str">
            <v>Placa de sinalização tátil em poliestireno com alto relevo em braile, para identificação de pavimentos</v>
          </cell>
          <cell r="C1470" t="str">
            <v>un</v>
          </cell>
          <cell r="D1470">
            <v>16.78</v>
          </cell>
          <cell r="E1470">
            <v>2.52</v>
          </cell>
          <cell r="F1470">
            <v>19.3</v>
          </cell>
        </row>
        <row r="1471">
          <cell r="A1471">
            <v>3008010</v>
          </cell>
          <cell r="B1471" t="str">
            <v>Bacia sifonada de louça com abertura frontal - 6 litros</v>
          </cell>
          <cell r="C1471" t="str">
            <v>un</v>
          </cell>
          <cell r="D1471">
            <v>405.71</v>
          </cell>
          <cell r="E1471">
            <v>37.340000000000003</v>
          </cell>
          <cell r="F1471">
            <v>443.05</v>
          </cell>
        </row>
        <row r="1472">
          <cell r="A1472">
            <v>3008020</v>
          </cell>
          <cell r="B1472" t="str">
            <v>Assento para bacia sanitária com abertura frontal, para pessoas com mobilidade reduzida</v>
          </cell>
          <cell r="C1472" t="str">
            <v>un</v>
          </cell>
          <cell r="D1472">
            <v>535.83000000000004</v>
          </cell>
          <cell r="E1472">
            <v>1.85</v>
          </cell>
          <cell r="F1472">
            <v>537.67999999999995</v>
          </cell>
        </row>
        <row r="1473">
          <cell r="A1473">
            <v>3008030</v>
          </cell>
          <cell r="B1473" t="str">
            <v>Assento articulado para banho, em alumínio com pintura epóxi de 700 x 450 mm</v>
          </cell>
          <cell r="C1473" t="str">
            <v>un</v>
          </cell>
          <cell r="D1473">
            <v>783.12</v>
          </cell>
          <cell r="E1473">
            <v>3.17</v>
          </cell>
          <cell r="F1473">
            <v>786.29</v>
          </cell>
        </row>
        <row r="1474">
          <cell r="A1474">
            <v>3008040</v>
          </cell>
          <cell r="B1474" t="str">
            <v>Lavatório de louça para canto sem coluna para pessoas com mobilidade reduzida</v>
          </cell>
          <cell r="C1474" t="str">
            <v>un</v>
          </cell>
          <cell r="D1474">
            <v>857.77</v>
          </cell>
          <cell r="E1474">
            <v>43.48</v>
          </cell>
          <cell r="F1474">
            <v>901.25</v>
          </cell>
        </row>
        <row r="1475">
          <cell r="A1475">
            <v>3008050</v>
          </cell>
          <cell r="B1475" t="str">
            <v>Trocador acessível em MDF com revestimento em laminado melamínico de 180x80cm</v>
          </cell>
          <cell r="C1475" t="str">
            <v>un</v>
          </cell>
          <cell r="D1475">
            <v>1413.17</v>
          </cell>
          <cell r="E1475">
            <v>224.5</v>
          </cell>
          <cell r="F1475">
            <v>1637.67</v>
          </cell>
        </row>
        <row r="1476">
          <cell r="A1476">
            <v>3008060</v>
          </cell>
          <cell r="B1476" t="str">
            <v>Bacia sifonada de louça para pessoas com mobilidade reduzida - 6 litros</v>
          </cell>
          <cell r="C1476" t="str">
            <v>un</v>
          </cell>
          <cell r="D1476">
            <v>444.02</v>
          </cell>
          <cell r="E1476">
            <v>37.340000000000003</v>
          </cell>
          <cell r="F1476">
            <v>481.36</v>
          </cell>
        </row>
        <row r="1477">
          <cell r="A1477">
            <v>3012010</v>
          </cell>
          <cell r="B1477" t="str">
            <v>Rampa de acessibilidade pré-fabricada de concreto nas dimensões 2,20 x 1,86 x 1,20 m</v>
          </cell>
          <cell r="C1477" t="str">
            <v>un</v>
          </cell>
          <cell r="D1477">
            <v>568.82000000000005</v>
          </cell>
          <cell r="E1477">
            <v>56.88</v>
          </cell>
          <cell r="F1477">
            <v>625.70000000000005</v>
          </cell>
        </row>
        <row r="1478">
          <cell r="A1478">
            <v>3014010</v>
          </cell>
          <cell r="B1478" t="str">
            <v>Elevador de uso restrito a pessoas com mobilidade reduzida com 02 paradas, capacidade de 225 kg - uso interno em alvenaria</v>
          </cell>
          <cell r="C1478" t="str">
            <v>cj</v>
          </cell>
          <cell r="D1478">
            <v>74757.09</v>
          </cell>
          <cell r="E1478">
            <v>0</v>
          </cell>
          <cell r="F1478">
            <v>74757.09</v>
          </cell>
        </row>
        <row r="1479">
          <cell r="A1479">
            <v>3014020</v>
          </cell>
          <cell r="B1479" t="str">
            <v>Elevador de uso restrito a pessoas com mobilidade reduzida com 03 paradas, capacidade de 225 kg - uso interno em alvenaria</v>
          </cell>
          <cell r="C1479" t="str">
            <v>cj</v>
          </cell>
          <cell r="D1479">
            <v>81903.839999999997</v>
          </cell>
          <cell r="E1479">
            <v>0</v>
          </cell>
          <cell r="F1479">
            <v>81903.839999999997</v>
          </cell>
        </row>
        <row r="1480">
          <cell r="A1480">
            <v>3014030</v>
          </cell>
          <cell r="B1480" t="str">
            <v>Plataforma para elevação até 2,00 m, nas dimensões de 900 x 1400 mm, capacidade de 250 kg- percurso até 1,00 m de altura</v>
          </cell>
          <cell r="C1480" t="str">
            <v>cj</v>
          </cell>
          <cell r="D1480">
            <v>34338</v>
          </cell>
          <cell r="E1480">
            <v>0</v>
          </cell>
          <cell r="F1480">
            <v>34338</v>
          </cell>
        </row>
        <row r="1481">
          <cell r="A1481">
            <v>3014040</v>
          </cell>
          <cell r="B1481" t="str">
            <v>Plataforma para elevação até 2,00 m, nas dimensões de 900 x 1400 mm, capacidade de 250 kg - percurso superior a 1,00 m de altura</v>
          </cell>
          <cell r="C1481" t="str">
            <v>cj</v>
          </cell>
          <cell r="D1481">
            <v>36140.93</v>
          </cell>
          <cell r="E1481">
            <v>0</v>
          </cell>
          <cell r="F1481">
            <v>36140.93</v>
          </cell>
        </row>
        <row r="1482">
          <cell r="A1482">
            <v>3206010</v>
          </cell>
          <cell r="B1482" t="str">
            <v>Lã de vidro e/ou lã de rocha com espessura de 1´</v>
          </cell>
          <cell r="C1482" t="str">
            <v>m²</v>
          </cell>
          <cell r="D1482">
            <v>11.28</v>
          </cell>
          <cell r="E1482">
            <v>2.54</v>
          </cell>
          <cell r="F1482">
            <v>13.82</v>
          </cell>
        </row>
        <row r="1483">
          <cell r="A1483">
            <v>3206030</v>
          </cell>
          <cell r="B1483" t="str">
            <v>Lã de vidro e/ou lã de rocha com espessura de 2´</v>
          </cell>
          <cell r="C1483" t="str">
            <v>m²</v>
          </cell>
          <cell r="D1483">
            <v>16.96</v>
          </cell>
          <cell r="E1483">
            <v>2.54</v>
          </cell>
          <cell r="F1483">
            <v>19.5</v>
          </cell>
        </row>
        <row r="1484">
          <cell r="A1484">
            <v>3206120</v>
          </cell>
          <cell r="B1484" t="str">
            <v>Argila expandida</v>
          </cell>
          <cell r="C1484" t="str">
            <v>m³</v>
          </cell>
          <cell r="D1484">
            <v>259.05</v>
          </cell>
          <cell r="E1484">
            <v>35.5</v>
          </cell>
          <cell r="F1484">
            <v>294.55</v>
          </cell>
        </row>
        <row r="1485">
          <cell r="A1485">
            <v>3206130</v>
          </cell>
          <cell r="B1485" t="str">
            <v>Espuma flexível de poliuretano poliéter/poliéster para absorção acústica, espessura de 5,0 cm</v>
          </cell>
          <cell r="C1485" t="str">
            <v>m²</v>
          </cell>
          <cell r="D1485">
            <v>79.03</v>
          </cell>
          <cell r="E1485">
            <v>4.63</v>
          </cell>
          <cell r="F1485">
            <v>83.66</v>
          </cell>
        </row>
        <row r="1486">
          <cell r="A1486">
            <v>3206150</v>
          </cell>
          <cell r="B1486" t="str">
            <v>Lâmina refletiva revestida em alumínio nas duas faces, com reforço interno, para isolação térmica</v>
          </cell>
          <cell r="C1486" t="str">
            <v>m²</v>
          </cell>
          <cell r="D1486">
            <v>9.8000000000000007</v>
          </cell>
          <cell r="E1486">
            <v>6.68</v>
          </cell>
          <cell r="F1486">
            <v>16.48</v>
          </cell>
        </row>
        <row r="1487">
          <cell r="A1487">
            <v>3206231</v>
          </cell>
          <cell r="B1487" t="str">
            <v>Película de controle solar refletiva na cor prata, para aplicação em vidros</v>
          </cell>
          <cell r="C1487" t="str">
            <v>m²</v>
          </cell>
          <cell r="D1487">
            <v>75.41</v>
          </cell>
          <cell r="E1487">
            <v>0</v>
          </cell>
          <cell r="F1487">
            <v>75.41</v>
          </cell>
        </row>
        <row r="1488">
          <cell r="A1488">
            <v>3206350</v>
          </cell>
          <cell r="B1488" t="str">
            <v>Membrana isolante térmica e impermeabilizante, acabamento em alumínio e coating acrílico</v>
          </cell>
          <cell r="C1488" t="str">
            <v>m²</v>
          </cell>
          <cell r="D1488">
            <v>12.07</v>
          </cell>
          <cell r="E1488">
            <v>6.68</v>
          </cell>
          <cell r="F1488">
            <v>18.75</v>
          </cell>
        </row>
        <row r="1489">
          <cell r="A1489">
            <v>3206380</v>
          </cell>
          <cell r="B1489" t="str">
            <v>Isolamento acústico em placas de espuma semirrígida, com uma camada de manta HD, espessura de 50 mm</v>
          </cell>
          <cell r="C1489" t="str">
            <v>m²</v>
          </cell>
          <cell r="D1489">
            <v>519.07000000000005</v>
          </cell>
          <cell r="E1489">
            <v>0</v>
          </cell>
          <cell r="F1489">
            <v>519.07000000000005</v>
          </cell>
        </row>
        <row r="1490">
          <cell r="A1490">
            <v>3206390</v>
          </cell>
          <cell r="B1490" t="str">
            <v>Manta termo-acústica em fibra cerâmica aluminizada, espessura de 100 mm</v>
          </cell>
          <cell r="C1490" t="str">
            <v>m²</v>
          </cell>
          <cell r="D1490">
            <v>112.4</v>
          </cell>
          <cell r="E1490">
            <v>18.71</v>
          </cell>
          <cell r="F1490">
            <v>131.11000000000001</v>
          </cell>
        </row>
        <row r="1491">
          <cell r="A1491">
            <v>3206400</v>
          </cell>
          <cell r="B1491" t="str">
            <v>Isolamento acústico em placas de espuma semirrígida incombustível, com superfície em cunhas anecóicas, espessura de 50 mm</v>
          </cell>
          <cell r="C1491" t="str">
            <v>m²</v>
          </cell>
          <cell r="D1491">
            <v>245.24</v>
          </cell>
          <cell r="E1491">
            <v>0</v>
          </cell>
          <cell r="F1491">
            <v>245.24</v>
          </cell>
        </row>
        <row r="1492">
          <cell r="A1492">
            <v>3207040</v>
          </cell>
          <cell r="B1492" t="str">
            <v>Junta plástica de 3/4´ x 1/8´</v>
          </cell>
          <cell r="C1492" t="str">
            <v>m</v>
          </cell>
          <cell r="D1492">
            <v>1.0900000000000001</v>
          </cell>
          <cell r="E1492">
            <v>4.18</v>
          </cell>
          <cell r="F1492">
            <v>5.27</v>
          </cell>
        </row>
        <row r="1493">
          <cell r="A1493">
            <v>3207060</v>
          </cell>
          <cell r="B1493" t="str">
            <v>Junta de latão bitola de 1/8´</v>
          </cell>
          <cell r="C1493" t="str">
            <v>m</v>
          </cell>
          <cell r="D1493">
            <v>24.87</v>
          </cell>
          <cell r="E1493">
            <v>4.18</v>
          </cell>
          <cell r="F1493">
            <v>29.05</v>
          </cell>
        </row>
        <row r="1494">
          <cell r="A1494">
            <v>3207090</v>
          </cell>
          <cell r="B1494" t="str">
            <v>Junta de dilatação ou vedação com mastique de silicone, 1,0 x 0,5 cm - inclusive guia de apoio em polietileno</v>
          </cell>
          <cell r="C1494" t="str">
            <v>m</v>
          </cell>
          <cell r="D1494">
            <v>3.88</v>
          </cell>
          <cell r="E1494">
            <v>1.93</v>
          </cell>
          <cell r="F1494">
            <v>5.81</v>
          </cell>
        </row>
        <row r="1495">
          <cell r="A1495">
            <v>3207110</v>
          </cell>
          <cell r="B1495" t="str">
            <v>Junta a base de asfalto oxidado a quente</v>
          </cell>
          <cell r="C1495" t="str">
            <v>cm³</v>
          </cell>
          <cell r="D1495">
            <v>0.06</v>
          </cell>
          <cell r="E1495">
            <v>0.04</v>
          </cell>
          <cell r="F1495">
            <v>0.1</v>
          </cell>
        </row>
        <row r="1496">
          <cell r="A1496">
            <v>3207120</v>
          </cell>
          <cell r="B1496" t="str">
            <v>Mangueira plástica flexível para junta de dilatação</v>
          </cell>
          <cell r="C1496" t="str">
            <v>m</v>
          </cell>
          <cell r="D1496">
            <v>2.88</v>
          </cell>
          <cell r="E1496">
            <v>3.07</v>
          </cell>
          <cell r="F1496">
            <v>5.95</v>
          </cell>
        </row>
        <row r="1497">
          <cell r="A1497">
            <v>3207160</v>
          </cell>
          <cell r="B1497" t="str">
            <v>Junta de dilatação elástica a base de poliuretano</v>
          </cell>
          <cell r="C1497" t="str">
            <v>cm³</v>
          </cell>
          <cell r="D1497">
            <v>0.11</v>
          </cell>
          <cell r="E1497">
            <v>0.08</v>
          </cell>
          <cell r="F1497">
            <v>0.19</v>
          </cell>
        </row>
        <row r="1498">
          <cell r="A1498">
            <v>3207230</v>
          </cell>
          <cell r="B1498" t="str">
            <v>Perfil de acabamento com borracha termoplástica vulcanizada contínua flexível, para junta de dilatação de embutir - piso-piso</v>
          </cell>
          <cell r="C1498" t="str">
            <v>m</v>
          </cell>
          <cell r="D1498">
            <v>241.02</v>
          </cell>
          <cell r="E1498">
            <v>2.8</v>
          </cell>
          <cell r="F1498">
            <v>243.82</v>
          </cell>
        </row>
        <row r="1499">
          <cell r="A1499">
            <v>3207240</v>
          </cell>
          <cell r="B1499" t="str">
            <v>Perfil de acabamento com borracha termoplástica vulcanizada contínua flexível, para junta de dilatação de embutir - piso-parede</v>
          </cell>
          <cell r="C1499" t="str">
            <v>m</v>
          </cell>
          <cell r="D1499">
            <v>254.82</v>
          </cell>
          <cell r="E1499">
            <v>2.8</v>
          </cell>
          <cell r="F1499">
            <v>257.62</v>
          </cell>
        </row>
        <row r="1500">
          <cell r="A1500">
            <v>3207250</v>
          </cell>
          <cell r="B1500" t="str">
            <v>Perfil de acabamento com borracha termoplástica vulcanizada contínua flexível, para junta de dilatação de embutir - parede-parede ou forro-forro</v>
          </cell>
          <cell r="C1500" t="str">
            <v>m</v>
          </cell>
          <cell r="D1500">
            <v>105.25</v>
          </cell>
          <cell r="E1500">
            <v>2.8</v>
          </cell>
          <cell r="F1500">
            <v>108.05</v>
          </cell>
        </row>
        <row r="1501">
          <cell r="A1501">
            <v>3207260</v>
          </cell>
          <cell r="B1501" t="str">
            <v>Perfil de acabamento com borracha termoplástica vulcanizada contínua flexível, para junta de dilatação de embutir - parede-parede ou forro-forro - canto</v>
          </cell>
          <cell r="C1501" t="str">
            <v>m</v>
          </cell>
          <cell r="D1501">
            <v>117.16</v>
          </cell>
          <cell r="E1501">
            <v>2.8</v>
          </cell>
          <cell r="F1501">
            <v>119.96</v>
          </cell>
        </row>
        <row r="1502">
          <cell r="A1502">
            <v>3208010</v>
          </cell>
          <cell r="B1502" t="str">
            <v>Junta estrutural com poliestireno expandido de alta densidade P-III, espessura de 10 mm</v>
          </cell>
          <cell r="C1502" t="str">
            <v>m²</v>
          </cell>
          <cell r="D1502">
            <v>6.1</v>
          </cell>
          <cell r="E1502">
            <v>1.91</v>
          </cell>
          <cell r="F1502">
            <v>8.01</v>
          </cell>
        </row>
        <row r="1503">
          <cell r="A1503">
            <v>3208030</v>
          </cell>
          <cell r="B1503" t="str">
            <v>Junta estrutural com poliestireno expandido de alta densidade P-III, espessura de 20 mm</v>
          </cell>
          <cell r="C1503" t="str">
            <v>m²</v>
          </cell>
          <cell r="D1503">
            <v>11.92</v>
          </cell>
          <cell r="E1503">
            <v>1.91</v>
          </cell>
          <cell r="F1503">
            <v>13.83</v>
          </cell>
        </row>
        <row r="1504">
          <cell r="A1504">
            <v>3208050</v>
          </cell>
          <cell r="B1504" t="str">
            <v>Junta estrutural com perfilado termoplástico em PVC, perfil O-12</v>
          </cell>
          <cell r="C1504" t="str">
            <v>m</v>
          </cell>
          <cell r="D1504">
            <v>26.24</v>
          </cell>
          <cell r="E1504">
            <v>13.02</v>
          </cell>
          <cell r="F1504">
            <v>39.26</v>
          </cell>
        </row>
        <row r="1505">
          <cell r="A1505">
            <v>3208060</v>
          </cell>
          <cell r="B1505" t="str">
            <v>Junta estrutural com perfilado termoplástico em PVC, perfil O-22</v>
          </cell>
          <cell r="C1505" t="str">
            <v>m</v>
          </cell>
          <cell r="D1505">
            <v>54.47</v>
          </cell>
          <cell r="E1505">
            <v>13.02</v>
          </cell>
          <cell r="F1505">
            <v>67.489999999999995</v>
          </cell>
        </row>
        <row r="1506">
          <cell r="A1506">
            <v>3208070</v>
          </cell>
          <cell r="B1506" t="str">
            <v>Junta estrutural com perfil elastomérico para fissuras, painéis e estruturas em geral, movimentação máxima 15 mm</v>
          </cell>
          <cell r="C1506" t="str">
            <v>m</v>
          </cell>
          <cell r="D1506">
            <v>115.81</v>
          </cell>
          <cell r="E1506">
            <v>0</v>
          </cell>
          <cell r="F1506">
            <v>115.81</v>
          </cell>
        </row>
        <row r="1507">
          <cell r="A1507">
            <v>3208090</v>
          </cell>
          <cell r="B1507" t="str">
            <v>Junta estrutural com perfil elastomérico para fissuras, painéis e estruturas em geral, movimentação máxima 30 mm</v>
          </cell>
          <cell r="C1507" t="str">
            <v>m</v>
          </cell>
          <cell r="D1507">
            <v>251.94</v>
          </cell>
          <cell r="E1507">
            <v>0</v>
          </cell>
          <cell r="F1507">
            <v>251.94</v>
          </cell>
        </row>
        <row r="1508">
          <cell r="A1508">
            <v>3208100</v>
          </cell>
          <cell r="B1508" t="str">
            <v>Junta Jeene JJ 2540 VV com lábios poliméricos</v>
          </cell>
          <cell r="C1508" t="str">
            <v>m</v>
          </cell>
          <cell r="D1508">
            <v>555.98</v>
          </cell>
          <cell r="E1508">
            <v>6.34</v>
          </cell>
          <cell r="F1508">
            <v>562.32000000000005</v>
          </cell>
        </row>
        <row r="1509">
          <cell r="A1509">
            <v>3208110</v>
          </cell>
          <cell r="B1509" t="str">
            <v>Junta estrutural com perfil elastomérico e lábios poliméricos para obras de arte, movimentação máxima 40 mm</v>
          </cell>
          <cell r="C1509" t="str">
            <v>m</v>
          </cell>
          <cell r="D1509">
            <v>555.98</v>
          </cell>
          <cell r="E1509">
            <v>0</v>
          </cell>
          <cell r="F1509">
            <v>555.98</v>
          </cell>
        </row>
        <row r="1510">
          <cell r="A1510">
            <v>3208130</v>
          </cell>
          <cell r="B1510" t="str">
            <v>Junta estrutural com perfil elastomérico e lábios poliméricos para obras de arte, movimentação máxima 55 mm</v>
          </cell>
          <cell r="C1510" t="str">
            <v>m</v>
          </cell>
          <cell r="D1510">
            <v>754.84</v>
          </cell>
          <cell r="E1510">
            <v>0</v>
          </cell>
          <cell r="F1510">
            <v>754.84</v>
          </cell>
        </row>
        <row r="1511">
          <cell r="A1511">
            <v>3208160</v>
          </cell>
          <cell r="B1511" t="str">
            <v>Junta elástica estrutural de neoprene</v>
          </cell>
          <cell r="C1511" t="str">
            <v>m</v>
          </cell>
          <cell r="D1511">
            <v>172</v>
          </cell>
          <cell r="E1511">
            <v>0</v>
          </cell>
          <cell r="F1511">
            <v>172</v>
          </cell>
        </row>
        <row r="1512">
          <cell r="A1512">
            <v>3209020</v>
          </cell>
          <cell r="B1512" t="str">
            <v>Chapa de aço em bitolas medias</v>
          </cell>
          <cell r="C1512" t="str">
            <v>kg</v>
          </cell>
          <cell r="D1512">
            <v>3.63</v>
          </cell>
          <cell r="E1512">
            <v>8.3699999999999992</v>
          </cell>
          <cell r="F1512">
            <v>12</v>
          </cell>
        </row>
        <row r="1513">
          <cell r="A1513">
            <v>3209040</v>
          </cell>
          <cell r="B1513" t="str">
            <v>Apoio em placa de neoprene fretado</v>
          </cell>
          <cell r="C1513" t="str">
            <v>dm³</v>
          </cell>
          <cell r="D1513">
            <v>118.63</v>
          </cell>
          <cell r="E1513">
            <v>5.59</v>
          </cell>
          <cell r="F1513">
            <v>124.22</v>
          </cell>
        </row>
        <row r="1514">
          <cell r="A1514">
            <v>3210050</v>
          </cell>
          <cell r="B1514" t="str">
            <v>Proteção anticorrosiva, a base de resina epóxi com alcatrão, para ramais sob a terra, com DN até 1´</v>
          </cell>
          <cell r="C1514" t="str">
            <v>m</v>
          </cell>
          <cell r="D1514">
            <v>1.96</v>
          </cell>
          <cell r="E1514">
            <v>1.72</v>
          </cell>
          <cell r="F1514">
            <v>3.68</v>
          </cell>
        </row>
        <row r="1515">
          <cell r="A1515">
            <v>3210060</v>
          </cell>
          <cell r="B1515" t="str">
            <v>Proteção anticorrosiva, a base de resina epóxi com alcatrão, para ramais sob a terra, com DN acima de 1´ até 2´</v>
          </cell>
          <cell r="C1515" t="str">
            <v>m</v>
          </cell>
          <cell r="D1515">
            <v>3.94</v>
          </cell>
          <cell r="E1515">
            <v>3.44</v>
          </cell>
          <cell r="F1515">
            <v>7.38</v>
          </cell>
        </row>
        <row r="1516">
          <cell r="A1516">
            <v>3210070</v>
          </cell>
          <cell r="B1516" t="str">
            <v>Proteção anticorrosiva, a base de resina epóxi com alcatrão, para ramais sob a terra, com DN acima de 2´ até 3´</v>
          </cell>
          <cell r="C1516" t="str">
            <v>m</v>
          </cell>
          <cell r="D1516">
            <v>5.9</v>
          </cell>
          <cell r="E1516">
            <v>5.16</v>
          </cell>
          <cell r="F1516">
            <v>11.06</v>
          </cell>
        </row>
        <row r="1517">
          <cell r="A1517">
            <v>3210080</v>
          </cell>
          <cell r="B1517" t="str">
            <v>Proteção anticorrosiva, a base de resina epóxi com alcatrão, para ramais sob a terra, com DN acima de 3´ até 4´</v>
          </cell>
          <cell r="C1517" t="str">
            <v>m</v>
          </cell>
          <cell r="D1517">
            <v>7.88</v>
          </cell>
          <cell r="E1517">
            <v>6.87</v>
          </cell>
          <cell r="F1517">
            <v>14.75</v>
          </cell>
        </row>
        <row r="1518">
          <cell r="A1518">
            <v>3210082</v>
          </cell>
          <cell r="B1518" t="str">
            <v>Proteção anticorrosiva, a base de resina epóxi com alcatrão, para ramais sob a terra, com DN acima de 5´ até 6´</v>
          </cell>
          <cell r="C1518" t="str">
            <v>m</v>
          </cell>
          <cell r="D1518">
            <v>11.83</v>
          </cell>
          <cell r="E1518">
            <v>10.32</v>
          </cell>
          <cell r="F1518">
            <v>22.15</v>
          </cell>
        </row>
        <row r="1519">
          <cell r="A1519">
            <v>3210090</v>
          </cell>
          <cell r="B1519" t="str">
            <v>Proteção anticorrosiva, com fita adesiva, para ramais sob a terra, com DN até 1´</v>
          </cell>
          <cell r="C1519" t="str">
            <v>m</v>
          </cell>
          <cell r="D1519">
            <v>13.54</v>
          </cell>
          <cell r="E1519">
            <v>1.02</v>
          </cell>
          <cell r="F1519">
            <v>14.56</v>
          </cell>
        </row>
        <row r="1520">
          <cell r="A1520">
            <v>3210100</v>
          </cell>
          <cell r="B1520" t="str">
            <v>Proteção anticorrosiva, com fita adesiva, para ramais sob a terra, com DN acima de 1´ até 2´</v>
          </cell>
          <cell r="C1520" t="str">
            <v>m</v>
          </cell>
          <cell r="D1520">
            <v>24.42</v>
          </cell>
          <cell r="E1520">
            <v>1.44</v>
          </cell>
          <cell r="F1520">
            <v>25.86</v>
          </cell>
        </row>
        <row r="1521">
          <cell r="A1521">
            <v>3210110</v>
          </cell>
          <cell r="B1521" t="str">
            <v>Proteção anticorrosiva, com fita adesiva, para ramais sob a terra, com DN acima de 2´ até 3´</v>
          </cell>
          <cell r="C1521" t="str">
            <v>m</v>
          </cell>
          <cell r="D1521">
            <v>36.58</v>
          </cell>
          <cell r="E1521">
            <v>1.85</v>
          </cell>
          <cell r="F1521">
            <v>38.43</v>
          </cell>
        </row>
        <row r="1522">
          <cell r="A1522">
            <v>3210120</v>
          </cell>
          <cell r="B1522" t="str">
            <v>Proteção anticorrosiva, com fita adesiva, para ramais sob a terra, com DN acima de 3´ até 4´</v>
          </cell>
          <cell r="C1522" t="str">
            <v>m</v>
          </cell>
          <cell r="D1522">
            <v>47.04</v>
          </cell>
          <cell r="E1522">
            <v>2.25</v>
          </cell>
          <cell r="F1522">
            <v>49.29</v>
          </cell>
        </row>
        <row r="1523">
          <cell r="A1523">
            <v>3210140</v>
          </cell>
          <cell r="B1523" t="str">
            <v>Proteção anticorrosiva, com fita adesiva, para ramais sob a terra, com DN acima de 5´ até 6´</v>
          </cell>
          <cell r="C1523" t="str">
            <v>m</v>
          </cell>
          <cell r="D1523">
            <v>69.31</v>
          </cell>
          <cell r="E1523">
            <v>4.7300000000000004</v>
          </cell>
          <cell r="F1523">
            <v>74.040000000000006</v>
          </cell>
        </row>
        <row r="1524">
          <cell r="A1524">
            <v>3211010</v>
          </cell>
          <cell r="B1524" t="str">
            <v>Calha isolante com lã de vidro e/ou lã de rocha, espessura de 1´, para tubulação de 2´</v>
          </cell>
          <cell r="C1524" t="str">
            <v>m</v>
          </cell>
          <cell r="D1524">
            <v>21.26</v>
          </cell>
          <cell r="E1524">
            <v>7.18</v>
          </cell>
          <cell r="F1524">
            <v>28.44</v>
          </cell>
        </row>
        <row r="1525">
          <cell r="A1525">
            <v>3211020</v>
          </cell>
          <cell r="B1525" t="str">
            <v>Calha isolante com lã de vidro e/ou lã de rocha, espessura de 1´, para tubulação de 1 1/2´</v>
          </cell>
          <cell r="C1525" t="str">
            <v>m</v>
          </cell>
          <cell r="D1525">
            <v>19.34</v>
          </cell>
          <cell r="E1525">
            <v>7.18</v>
          </cell>
          <cell r="F1525">
            <v>26.52</v>
          </cell>
        </row>
        <row r="1526">
          <cell r="A1526">
            <v>3211030</v>
          </cell>
          <cell r="B1526" t="str">
            <v>Calha isolante com lã de vidro e/ou lã de rocha, espessura de 1´, para tubulação de 1´</v>
          </cell>
          <cell r="C1526" t="str">
            <v>m</v>
          </cell>
          <cell r="D1526">
            <v>15.24</v>
          </cell>
          <cell r="E1526">
            <v>7.18</v>
          </cell>
          <cell r="F1526">
            <v>22.42</v>
          </cell>
        </row>
        <row r="1527">
          <cell r="A1527">
            <v>3211040</v>
          </cell>
          <cell r="B1527" t="str">
            <v>Calha isolante com lã de vidro e/ou lã de rocha, espessura de 1´, para tubulação de 3/4´</v>
          </cell>
          <cell r="C1527" t="str">
            <v>m</v>
          </cell>
          <cell r="D1527">
            <v>14.75</v>
          </cell>
          <cell r="E1527">
            <v>7.18</v>
          </cell>
          <cell r="F1527">
            <v>21.93</v>
          </cell>
        </row>
        <row r="1528">
          <cell r="A1528">
            <v>3211050</v>
          </cell>
          <cell r="B1528" t="str">
            <v>Calha isolante com lã de vidro e/ou lã de rocha, espessura de 1´, para tubulação de 1/2´</v>
          </cell>
          <cell r="C1528" t="str">
            <v>m</v>
          </cell>
          <cell r="D1528">
            <v>13.28</v>
          </cell>
          <cell r="E1528">
            <v>7.18</v>
          </cell>
          <cell r="F1528">
            <v>20.46</v>
          </cell>
        </row>
        <row r="1529">
          <cell r="A1529">
            <v>3211060</v>
          </cell>
          <cell r="B1529" t="str">
            <v>Calha isolante com lã de vidro e/ou lã de rocha, espessura de 1´, para tubulação de 1 1/4´</v>
          </cell>
          <cell r="C1529" t="str">
            <v>m</v>
          </cell>
          <cell r="D1529">
            <v>16.61</v>
          </cell>
          <cell r="E1529">
            <v>7.18</v>
          </cell>
          <cell r="F1529">
            <v>23.79</v>
          </cell>
        </row>
        <row r="1530">
          <cell r="A1530">
            <v>3211070</v>
          </cell>
          <cell r="B1530" t="str">
            <v>Calha isolante com lã de vidro e/ou lã de rocha, espessura de 1´, para tubulação de 2 1/2´</v>
          </cell>
          <cell r="C1530" t="str">
            <v>m</v>
          </cell>
          <cell r="D1530">
            <v>25.59</v>
          </cell>
          <cell r="E1530">
            <v>7.18</v>
          </cell>
          <cell r="F1530">
            <v>32.770000000000003</v>
          </cell>
        </row>
        <row r="1531">
          <cell r="A1531">
            <v>3211080</v>
          </cell>
          <cell r="B1531" t="str">
            <v>Calha isolante com lã de vidro e/ou lã de rocha, espessura de 1´, para tubulação de 3´</v>
          </cell>
          <cell r="C1531" t="str">
            <v>m</v>
          </cell>
          <cell r="D1531">
            <v>29.45</v>
          </cell>
          <cell r="E1531">
            <v>7.18</v>
          </cell>
          <cell r="F1531">
            <v>36.630000000000003</v>
          </cell>
        </row>
        <row r="1532">
          <cell r="A1532">
            <v>3211090</v>
          </cell>
          <cell r="B1532" t="str">
            <v>Calha isolante com lã de vidro e/ou lã de rocha, espessura de 1´, para tubulação de 4´</v>
          </cell>
          <cell r="C1532" t="str">
            <v>m</v>
          </cell>
          <cell r="D1532">
            <v>33.630000000000003</v>
          </cell>
          <cell r="E1532">
            <v>7.18</v>
          </cell>
          <cell r="F1532">
            <v>40.81</v>
          </cell>
        </row>
        <row r="1533">
          <cell r="A1533">
            <v>3211150</v>
          </cell>
          <cell r="B1533" t="str">
            <v>Proteção para isolamento térmico em alumínio</v>
          </cell>
          <cell r="C1533" t="str">
            <v>m²</v>
          </cell>
          <cell r="D1533">
            <v>16.62</v>
          </cell>
          <cell r="E1533">
            <v>7.18</v>
          </cell>
          <cell r="F1533">
            <v>23.8</v>
          </cell>
        </row>
        <row r="1534">
          <cell r="A1534">
            <v>3211200</v>
          </cell>
          <cell r="B1534" t="str">
            <v>Isolamento térmico em polietileno expandido, espessura de 5 mm, para tubulação de 1/2´ (15 mm)</v>
          </cell>
          <cell r="C1534" t="str">
            <v>m</v>
          </cell>
          <cell r="D1534">
            <v>0.65</v>
          </cell>
          <cell r="E1534">
            <v>7.18</v>
          </cell>
          <cell r="F1534">
            <v>7.83</v>
          </cell>
        </row>
        <row r="1535">
          <cell r="A1535">
            <v>3211210</v>
          </cell>
          <cell r="B1535" t="str">
            <v>Isolamento térmico em polietileno expandido, espessura de 5 mm, para tubulação de 3/4´ (22 mm)</v>
          </cell>
          <cell r="C1535" t="str">
            <v>m</v>
          </cell>
          <cell r="D1535">
            <v>0.79</v>
          </cell>
          <cell r="E1535">
            <v>7.18</v>
          </cell>
          <cell r="F1535">
            <v>7.97</v>
          </cell>
        </row>
        <row r="1536">
          <cell r="A1536">
            <v>3211220</v>
          </cell>
          <cell r="B1536" t="str">
            <v>Isolamento térmico em polietileno expandido, espessura de 5 mm, para tubulação de 1´ (28 mm)</v>
          </cell>
          <cell r="C1536" t="str">
            <v>m</v>
          </cell>
          <cell r="D1536">
            <v>1.04</v>
          </cell>
          <cell r="E1536">
            <v>7.18</v>
          </cell>
          <cell r="F1536">
            <v>8.2200000000000006</v>
          </cell>
        </row>
        <row r="1537">
          <cell r="A1537">
            <v>3211230</v>
          </cell>
          <cell r="B1537" t="str">
            <v>Isolamento térmico em polietileno expandido, espessura de 10 mm, para tubulação de 1 1/4´ (35 mm)</v>
          </cell>
          <cell r="C1537" t="str">
            <v>m</v>
          </cell>
          <cell r="D1537">
            <v>2.95</v>
          </cell>
          <cell r="E1537">
            <v>7.18</v>
          </cell>
          <cell r="F1537">
            <v>10.130000000000001</v>
          </cell>
        </row>
        <row r="1538">
          <cell r="A1538">
            <v>3211240</v>
          </cell>
          <cell r="B1538" t="str">
            <v>Isolamento térmico em polietileno expandido, espessura de 10 mm, para tubulação de 1 1/2´ (42 mm)</v>
          </cell>
          <cell r="C1538" t="str">
            <v>m</v>
          </cell>
          <cell r="D1538">
            <v>3.44</v>
          </cell>
          <cell r="E1538">
            <v>7.18</v>
          </cell>
          <cell r="F1538">
            <v>10.62</v>
          </cell>
        </row>
        <row r="1539">
          <cell r="A1539">
            <v>3211250</v>
          </cell>
          <cell r="B1539" t="str">
            <v>Isolamento térmico em polietileno expandido, espessura de 10 mm, para tubulação de 2´ (54 mm)</v>
          </cell>
          <cell r="C1539" t="str">
            <v>m</v>
          </cell>
          <cell r="D1539">
            <v>4.0599999999999996</v>
          </cell>
          <cell r="E1539">
            <v>7.18</v>
          </cell>
          <cell r="F1539">
            <v>11.24</v>
          </cell>
        </row>
        <row r="1540">
          <cell r="A1540">
            <v>3211260</v>
          </cell>
          <cell r="B1540" t="str">
            <v>Isolamento térmico em polietileno expandido, espessura de 10 mm, para tubulação de 2 1/2´ (66 mm)</v>
          </cell>
          <cell r="C1540" t="str">
            <v>m</v>
          </cell>
          <cell r="D1540">
            <v>5.7</v>
          </cell>
          <cell r="E1540">
            <v>7.18</v>
          </cell>
          <cell r="F1540">
            <v>12.88</v>
          </cell>
        </row>
        <row r="1541">
          <cell r="A1541">
            <v>3211270</v>
          </cell>
          <cell r="B1541" t="str">
            <v>Isolamento térmico em espuma elastomérica, espessura de 9 a 12 mm, para tubulação de 1/4´ (cobre)</v>
          </cell>
          <cell r="C1541" t="str">
            <v>m</v>
          </cell>
          <cell r="D1541">
            <v>3.37</v>
          </cell>
          <cell r="E1541">
            <v>7.18</v>
          </cell>
          <cell r="F1541">
            <v>10.55</v>
          </cell>
        </row>
        <row r="1542">
          <cell r="A1542">
            <v>3211280</v>
          </cell>
          <cell r="B1542" t="str">
            <v>Isolamento térmico em espuma elastomérica, espessura de 9 a 12 mm, para tubulação de 1/2´ (cobre)</v>
          </cell>
          <cell r="C1542" t="str">
            <v>m</v>
          </cell>
          <cell r="D1542">
            <v>3.54</v>
          </cell>
          <cell r="E1542">
            <v>7.18</v>
          </cell>
          <cell r="F1542">
            <v>10.72</v>
          </cell>
        </row>
        <row r="1543">
          <cell r="A1543">
            <v>3211290</v>
          </cell>
          <cell r="B1543" t="str">
            <v>Isolamento térmico em espuma elastomérica, espessura de 9 a 12 mm, para tubulação de 5/8´ (cobre) ou 1/4´ (ferro)</v>
          </cell>
          <cell r="C1543" t="str">
            <v>m</v>
          </cell>
          <cell r="D1543">
            <v>3.9</v>
          </cell>
          <cell r="E1543">
            <v>7.18</v>
          </cell>
          <cell r="F1543">
            <v>11.08</v>
          </cell>
        </row>
        <row r="1544">
          <cell r="A1544">
            <v>3211300</v>
          </cell>
          <cell r="B1544" t="str">
            <v>Isolamento térmico em espuma elastomérica, espessura de 9 a 12 mm, para tubulação de 1´ (cobre)</v>
          </cell>
          <cell r="C1544" t="str">
            <v>m</v>
          </cell>
          <cell r="D1544">
            <v>5.05</v>
          </cell>
          <cell r="E1544">
            <v>7.18</v>
          </cell>
          <cell r="F1544">
            <v>12.23</v>
          </cell>
        </row>
        <row r="1545">
          <cell r="A1545">
            <v>3211310</v>
          </cell>
          <cell r="B1545" t="str">
            <v>Isolamento térmico em espuma elastomérica, espessura de 19 a 26 mm, para tubulação de 7/8´ (cobre) ou 1/2´ (ferro)</v>
          </cell>
          <cell r="C1545" t="str">
            <v>m</v>
          </cell>
          <cell r="D1545">
            <v>11.08</v>
          </cell>
          <cell r="E1545">
            <v>7.18</v>
          </cell>
          <cell r="F1545">
            <v>18.260000000000002</v>
          </cell>
        </row>
        <row r="1546">
          <cell r="A1546">
            <v>3211320</v>
          </cell>
          <cell r="B1546" t="str">
            <v>Isolamento térmico em espuma elastomérica, espessura de 19 a 26 mm, para tubulação de 1 1/8´ (cobre) ou 3/4´ (ferro)</v>
          </cell>
          <cell r="C1546" t="str">
            <v>m</v>
          </cell>
          <cell r="D1546">
            <v>12.95</v>
          </cell>
          <cell r="E1546">
            <v>7.18</v>
          </cell>
          <cell r="F1546">
            <v>20.13</v>
          </cell>
        </row>
        <row r="1547">
          <cell r="A1547">
            <v>3211330</v>
          </cell>
          <cell r="B1547" t="str">
            <v>Isolamento térmico em espuma elastomérica, espessura de 19 a 26 mm, para tubulação de 1 3/8´ (cobre) ou 1´ (ferro)</v>
          </cell>
          <cell r="C1547" t="str">
            <v>m</v>
          </cell>
          <cell r="D1547">
            <v>15.15</v>
          </cell>
          <cell r="E1547">
            <v>7.18</v>
          </cell>
          <cell r="F1547">
            <v>22.33</v>
          </cell>
        </row>
        <row r="1548">
          <cell r="A1548">
            <v>3211340</v>
          </cell>
          <cell r="B1548" t="str">
            <v>Isolamento térmico em espuma elastomérica, espessura de 19 a 26 mm, para tubulação de 1 5/8´ (cobre) ou 1 1/4´ (ferro)</v>
          </cell>
          <cell r="C1548" t="str">
            <v>m</v>
          </cell>
          <cell r="D1548">
            <v>15.91</v>
          </cell>
          <cell r="E1548">
            <v>7.18</v>
          </cell>
          <cell r="F1548">
            <v>23.09</v>
          </cell>
        </row>
        <row r="1549">
          <cell r="A1549">
            <v>3211350</v>
          </cell>
          <cell r="B1549" t="str">
            <v>Isolamento térmico em espuma elastomérica, espessura de 19 a 26 mm, para tubulação de 1 1/2´ (ferro)</v>
          </cell>
          <cell r="C1549" t="str">
            <v>m</v>
          </cell>
          <cell r="D1549">
            <v>19.03</v>
          </cell>
          <cell r="E1549">
            <v>7.18</v>
          </cell>
          <cell r="F1549">
            <v>26.21</v>
          </cell>
        </row>
        <row r="1550">
          <cell r="A1550">
            <v>3211360</v>
          </cell>
          <cell r="B1550" t="str">
            <v>Isolamento térmico em espuma elastomérica, espessura de 19 a 26 mm, para tubulação de 2´ (ferro)</v>
          </cell>
          <cell r="C1550" t="str">
            <v>m</v>
          </cell>
          <cell r="D1550">
            <v>22.52</v>
          </cell>
          <cell r="E1550">
            <v>7.18</v>
          </cell>
          <cell r="F1550">
            <v>29.7</v>
          </cell>
        </row>
        <row r="1551">
          <cell r="A1551">
            <v>3211370</v>
          </cell>
          <cell r="B1551" t="str">
            <v>Isolamento térmico em espuma elastomérica, espessura de 19 a 26 mm, para tubulação de 2 1/2´ (ferro)</v>
          </cell>
          <cell r="C1551" t="str">
            <v>m</v>
          </cell>
          <cell r="D1551">
            <v>29.07</v>
          </cell>
          <cell r="E1551">
            <v>7.18</v>
          </cell>
          <cell r="F1551">
            <v>36.25</v>
          </cell>
        </row>
        <row r="1552">
          <cell r="A1552">
            <v>3211380</v>
          </cell>
          <cell r="B1552" t="str">
            <v>Isolamento térmico em espuma elastomérica, espessura de 19 a 26 mm, para tubulação de 3 1/2´ (cobre) ou 3´ (ferro)</v>
          </cell>
          <cell r="C1552" t="str">
            <v>m</v>
          </cell>
          <cell r="D1552">
            <v>30.94</v>
          </cell>
          <cell r="E1552">
            <v>7.18</v>
          </cell>
          <cell r="F1552">
            <v>38.119999999999997</v>
          </cell>
        </row>
        <row r="1553">
          <cell r="A1553">
            <v>3211390</v>
          </cell>
          <cell r="B1553" t="str">
            <v>Isolamento térmico em espuma elastomérica, espessura de 19 a 26 mm, para tubulação de 4´ (ferro)</v>
          </cell>
          <cell r="C1553" t="str">
            <v>m</v>
          </cell>
          <cell r="D1553">
            <v>40.03</v>
          </cell>
          <cell r="E1553">
            <v>7.18</v>
          </cell>
          <cell r="F1553">
            <v>47.21</v>
          </cell>
        </row>
        <row r="1554">
          <cell r="A1554">
            <v>3211400</v>
          </cell>
          <cell r="B1554" t="str">
            <v>Isolamento térmico em espuma elastomérica, espessura de 19 a 26 mm, para tubulação de 5´ (ferro)</v>
          </cell>
          <cell r="C1554" t="str">
            <v>m</v>
          </cell>
          <cell r="D1554">
            <v>52.31</v>
          </cell>
          <cell r="E1554">
            <v>7.18</v>
          </cell>
          <cell r="F1554">
            <v>59.49</v>
          </cell>
        </row>
        <row r="1555">
          <cell r="A1555">
            <v>3211410</v>
          </cell>
          <cell r="B1555" t="str">
            <v>Isolamento térmico em espuma elastomérica, espessura de 19 a 26 mm, para tubulação de 6´ (ferro)</v>
          </cell>
          <cell r="C1555" t="str">
            <v>m</v>
          </cell>
          <cell r="D1555">
            <v>68.02</v>
          </cell>
          <cell r="E1555">
            <v>7.18</v>
          </cell>
          <cell r="F1555">
            <v>75.2</v>
          </cell>
        </row>
        <row r="1556">
          <cell r="A1556">
            <v>3211420</v>
          </cell>
          <cell r="B1556" t="str">
            <v>Manta em espuma elastomérica, espessura de 19 a 26 mm, para isolamento térmico de tubulação acima de 6´</v>
          </cell>
          <cell r="C1556" t="str">
            <v>m²</v>
          </cell>
          <cell r="D1556">
            <v>103.18</v>
          </cell>
          <cell r="E1556">
            <v>13.04</v>
          </cell>
          <cell r="F1556">
            <v>116.22</v>
          </cell>
        </row>
        <row r="1557">
          <cell r="A1557">
            <v>3211430</v>
          </cell>
          <cell r="B1557" t="str">
            <v>Isolamento térmico em espuma elastomérica, espessura de 19 a 26 mm, para tubulação de 3/8" (cobre) ou 1/8" (ferro)</v>
          </cell>
          <cell r="C1557" t="str">
            <v>m</v>
          </cell>
          <cell r="D1557">
            <v>8.32</v>
          </cell>
          <cell r="E1557">
            <v>7.18</v>
          </cell>
          <cell r="F1557">
            <v>15.5</v>
          </cell>
        </row>
        <row r="1558">
          <cell r="A1558">
            <v>3211440</v>
          </cell>
          <cell r="B1558" t="str">
            <v>Isolamento térmico em espuma elastomérica, espessura de 19 a 26 mm, para tubulação de 3/4" (cobre) ou 3/8" (ferro)</v>
          </cell>
          <cell r="C1558" t="str">
            <v>m</v>
          </cell>
          <cell r="D1558">
            <v>9.8699999999999992</v>
          </cell>
          <cell r="E1558">
            <v>7.18</v>
          </cell>
          <cell r="F1558">
            <v>17.05</v>
          </cell>
        </row>
        <row r="1559">
          <cell r="A1559">
            <v>3215030</v>
          </cell>
          <cell r="B1559" t="str">
            <v>Impermeabilização em manta asfáltica com armadura, tipo III-B, espessura de 3 mm</v>
          </cell>
          <cell r="C1559" t="str">
            <v>m²</v>
          </cell>
          <cell r="D1559">
            <v>40.74</v>
          </cell>
          <cell r="E1559">
            <v>12.21</v>
          </cell>
          <cell r="F1559">
            <v>52.95</v>
          </cell>
        </row>
        <row r="1560">
          <cell r="A1560">
            <v>3215040</v>
          </cell>
          <cell r="B1560" t="str">
            <v>Impermeabilização em manta asfáltica com armadura, tipo III-B, espessura de 4 mm</v>
          </cell>
          <cell r="C1560" t="str">
            <v>m²</v>
          </cell>
          <cell r="D1560">
            <v>45.55</v>
          </cell>
          <cell r="E1560">
            <v>12.21</v>
          </cell>
          <cell r="F1560">
            <v>57.76</v>
          </cell>
        </row>
        <row r="1561">
          <cell r="A1561">
            <v>3215050</v>
          </cell>
          <cell r="B1561" t="str">
            <v>Impermeabilização em manta asfáltica plastomérica com armadura, tipo III, espessura de 3 mm, face exposta em ardósia cinza</v>
          </cell>
          <cell r="C1561" t="str">
            <v>m²</v>
          </cell>
          <cell r="D1561">
            <v>47.34</v>
          </cell>
          <cell r="E1561">
            <v>12.21</v>
          </cell>
          <cell r="F1561">
            <v>59.55</v>
          </cell>
        </row>
        <row r="1562">
          <cell r="A1562">
            <v>3215080</v>
          </cell>
          <cell r="B1562" t="str">
            <v>Impermeabilização em manta asfáltica tipo III-B, espessura de 3 mm, face exposta em geotêxtil, com membrana acrílica</v>
          </cell>
          <cell r="C1562" t="str">
            <v>m²</v>
          </cell>
          <cell r="D1562">
            <v>88.76</v>
          </cell>
          <cell r="E1562">
            <v>15.38</v>
          </cell>
          <cell r="F1562">
            <v>104.14</v>
          </cell>
        </row>
        <row r="1563">
          <cell r="A1563">
            <v>3215100</v>
          </cell>
          <cell r="B1563" t="str">
            <v>Impermeabilização em manta asfáltica plastomérica com armadura, tipo III, espessura de 4 mm, face exposta em geotêxtil com membrana acrílica</v>
          </cell>
          <cell r="C1563" t="str">
            <v>m²</v>
          </cell>
          <cell r="D1563">
            <v>96.01</v>
          </cell>
          <cell r="E1563">
            <v>15.38</v>
          </cell>
          <cell r="F1563">
            <v>111.39</v>
          </cell>
        </row>
        <row r="1564">
          <cell r="A1564">
            <v>3215240</v>
          </cell>
          <cell r="B1564" t="str">
            <v>Impermeabilização com manta asfáltica tipo III, anti raiz, espessura de 4 mm</v>
          </cell>
          <cell r="C1564" t="str">
            <v>m²</v>
          </cell>
          <cell r="D1564">
            <v>97.57</v>
          </cell>
          <cell r="E1564">
            <v>0</v>
          </cell>
          <cell r="F1564">
            <v>97.57</v>
          </cell>
        </row>
        <row r="1565">
          <cell r="A1565">
            <v>3215260</v>
          </cell>
          <cell r="B1565" t="str">
            <v>Impermeabilização em manta asfáltica tipo III-B, espessura de 3mm, face exposta em geotêxtil</v>
          </cell>
          <cell r="C1565" t="str">
            <v>m²</v>
          </cell>
          <cell r="D1565">
            <v>84.56</v>
          </cell>
          <cell r="E1565">
            <v>12.21</v>
          </cell>
          <cell r="F1565">
            <v>96.77</v>
          </cell>
        </row>
        <row r="1566">
          <cell r="A1566">
            <v>3216010</v>
          </cell>
          <cell r="B1566" t="str">
            <v>Impermeabilização em pintura de asfalto oxidado com solventes orgânicos, sobre massa</v>
          </cell>
          <cell r="C1566" t="str">
            <v>m²</v>
          </cell>
          <cell r="D1566">
            <v>5.25</v>
          </cell>
          <cell r="E1566">
            <v>5.08</v>
          </cell>
          <cell r="F1566">
            <v>10.33</v>
          </cell>
        </row>
        <row r="1567">
          <cell r="A1567">
            <v>3216020</v>
          </cell>
          <cell r="B1567" t="str">
            <v>Impermeabilização em pintura de asfalto oxidado com solventes orgânicos, sobre metal</v>
          </cell>
          <cell r="C1567" t="str">
            <v>m²</v>
          </cell>
          <cell r="D1567">
            <v>3.68</v>
          </cell>
          <cell r="E1567">
            <v>5.08</v>
          </cell>
          <cell r="F1567">
            <v>8.76</v>
          </cell>
        </row>
        <row r="1568">
          <cell r="A1568">
            <v>3216030</v>
          </cell>
          <cell r="B1568" t="str">
            <v>Impermeabilização em membrana de asfalto modificado com elastômeros, na cor preta</v>
          </cell>
          <cell r="C1568" t="str">
            <v>m²</v>
          </cell>
          <cell r="D1568">
            <v>27.75</v>
          </cell>
          <cell r="E1568">
            <v>5.08</v>
          </cell>
          <cell r="F1568">
            <v>32.83</v>
          </cell>
        </row>
        <row r="1569">
          <cell r="A1569">
            <v>3216040</v>
          </cell>
          <cell r="B1569" t="str">
            <v>Impermeabilização em membrana de asfalto modificado com elastômeros, na cor preta e reforço em tela poliéster</v>
          </cell>
          <cell r="C1569" t="str">
            <v>m²</v>
          </cell>
          <cell r="D1569">
            <v>41.17</v>
          </cell>
          <cell r="E1569">
            <v>14.02</v>
          </cell>
          <cell r="F1569">
            <v>55.19</v>
          </cell>
        </row>
        <row r="1570">
          <cell r="A1570">
            <v>3216050</v>
          </cell>
          <cell r="B1570" t="str">
            <v>Impermeabilização em membrana à base de polímeros acrílicos, na cor branca</v>
          </cell>
          <cell r="C1570" t="str">
            <v>m²</v>
          </cell>
          <cell r="D1570">
            <v>31.48</v>
          </cell>
          <cell r="E1570">
            <v>5.08</v>
          </cell>
          <cell r="F1570">
            <v>36.56</v>
          </cell>
        </row>
        <row r="1571">
          <cell r="A1571">
            <v>3216060</v>
          </cell>
          <cell r="B1571" t="str">
            <v>Impermeabilização em membrana à base de polímeros acrílicos, na cor branca e reforço em tela poliéster</v>
          </cell>
          <cell r="C1571" t="str">
            <v>m²</v>
          </cell>
          <cell r="D1571">
            <v>46.39</v>
          </cell>
          <cell r="E1571">
            <v>14.02</v>
          </cell>
          <cell r="F1571">
            <v>60.41</v>
          </cell>
        </row>
        <row r="1572">
          <cell r="A1572">
            <v>3216070</v>
          </cell>
          <cell r="B1572" t="str">
            <v>Impermeabilização em membrana à base de resina termoplástica e cimentos aditivados com reforço em tela poliéster</v>
          </cell>
          <cell r="C1572" t="str">
            <v>m²</v>
          </cell>
          <cell r="D1572">
            <v>36.64</v>
          </cell>
          <cell r="E1572">
            <v>16.559999999999999</v>
          </cell>
          <cell r="F1572">
            <v>53.2</v>
          </cell>
        </row>
        <row r="1573">
          <cell r="A1573">
            <v>3217010</v>
          </cell>
          <cell r="B1573" t="str">
            <v>Impermeabilização em argamassa impermeável com aditivo hidrófugo</v>
          </cell>
          <cell r="C1573" t="str">
            <v>m³</v>
          </cell>
          <cell r="D1573">
            <v>271.2</v>
          </cell>
          <cell r="E1573">
            <v>218.96</v>
          </cell>
          <cell r="F1573">
            <v>490.16</v>
          </cell>
        </row>
        <row r="1574">
          <cell r="A1574">
            <v>3217030</v>
          </cell>
          <cell r="B1574" t="str">
            <v>Impermeabilização em argamassa polimérica para umidade e água de percolação</v>
          </cell>
          <cell r="C1574" t="str">
            <v>m²</v>
          </cell>
          <cell r="D1574">
            <v>11.58</v>
          </cell>
          <cell r="E1574">
            <v>5.34</v>
          </cell>
          <cell r="F1574">
            <v>16.920000000000002</v>
          </cell>
        </row>
        <row r="1575">
          <cell r="A1575">
            <v>3217040</v>
          </cell>
          <cell r="B1575" t="str">
            <v>Impermeabilização em argamassa polimérica com reforço em tela poliéster para pressão hidrostática positiva</v>
          </cell>
          <cell r="C1575" t="str">
            <v>m²</v>
          </cell>
          <cell r="D1575">
            <v>25.48</v>
          </cell>
          <cell r="E1575">
            <v>10.67</v>
          </cell>
          <cell r="F1575">
            <v>36.15</v>
          </cell>
        </row>
        <row r="1576">
          <cell r="A1576">
            <v>3217050</v>
          </cell>
          <cell r="B1576" t="str">
            <v>Impermeabilização com cimento cristalizante para umidade e água de percolação</v>
          </cell>
          <cell r="C1576" t="str">
            <v>m²</v>
          </cell>
          <cell r="D1576">
            <v>7.38</v>
          </cell>
          <cell r="E1576">
            <v>5.34</v>
          </cell>
          <cell r="F1576">
            <v>12.72</v>
          </cell>
        </row>
        <row r="1577">
          <cell r="A1577">
            <v>3217060</v>
          </cell>
          <cell r="B1577" t="str">
            <v>Impermeabilização com cimento cristalizante para pressão hidrostática positiva</v>
          </cell>
          <cell r="C1577" t="str">
            <v>m²</v>
          </cell>
          <cell r="D1577">
            <v>14.75</v>
          </cell>
          <cell r="E1577">
            <v>10.67</v>
          </cell>
          <cell r="F1577">
            <v>25.42</v>
          </cell>
        </row>
        <row r="1578">
          <cell r="A1578">
            <v>3217070</v>
          </cell>
          <cell r="B1578" t="str">
            <v>Impermeabilização anticorrosiva em membrana epoxídica com alcatrão de hulha, sobre massa</v>
          </cell>
          <cell r="C1578" t="str">
            <v>m²</v>
          </cell>
          <cell r="D1578">
            <v>22.48</v>
          </cell>
          <cell r="E1578">
            <v>5.34</v>
          </cell>
          <cell r="F1578">
            <v>27.82</v>
          </cell>
        </row>
        <row r="1579">
          <cell r="A1579">
            <v>3220010</v>
          </cell>
          <cell r="B1579" t="str">
            <v>Recolocação de argila expandida</v>
          </cell>
          <cell r="C1579" t="str">
            <v>m³</v>
          </cell>
          <cell r="D1579">
            <v>0</v>
          </cell>
          <cell r="E1579">
            <v>50.72</v>
          </cell>
          <cell r="F1579">
            <v>50.72</v>
          </cell>
        </row>
        <row r="1580">
          <cell r="A1580">
            <v>3220020</v>
          </cell>
          <cell r="B1580" t="str">
            <v>Aplicação de papel Kraft</v>
          </cell>
          <cell r="C1580" t="str">
            <v>m²</v>
          </cell>
          <cell r="D1580">
            <v>2.0699999999999998</v>
          </cell>
          <cell r="E1580">
            <v>2.54</v>
          </cell>
          <cell r="F1580">
            <v>4.6100000000000003</v>
          </cell>
        </row>
        <row r="1581">
          <cell r="A1581">
            <v>3220050</v>
          </cell>
          <cell r="B1581" t="str">
            <v>Tela em polietileno, malha hexagonal de 1/2´, para armadura de argamassa</v>
          </cell>
          <cell r="C1581" t="str">
            <v>m²</v>
          </cell>
          <cell r="D1581">
            <v>2.1800000000000002</v>
          </cell>
          <cell r="E1581">
            <v>2.54</v>
          </cell>
          <cell r="F1581">
            <v>4.72</v>
          </cell>
        </row>
        <row r="1582">
          <cell r="A1582">
            <v>3220060</v>
          </cell>
          <cell r="B1582" t="str">
            <v>Tela galvanizada fio 24 BWG, malha hexagonal de 1/2´, para armadura de argamassa</v>
          </cell>
          <cell r="C1582" t="str">
            <v>m²</v>
          </cell>
          <cell r="D1582">
            <v>6.26</v>
          </cell>
          <cell r="E1582">
            <v>2.54</v>
          </cell>
          <cell r="F1582">
            <v>8.8000000000000007</v>
          </cell>
        </row>
        <row r="1583">
          <cell r="A1583">
            <v>3301040</v>
          </cell>
          <cell r="B1583" t="str">
            <v>Estucamento e lixamento de concreto deteriorado</v>
          </cell>
          <cell r="C1583" t="str">
            <v>m²</v>
          </cell>
          <cell r="D1583">
            <v>5.82</v>
          </cell>
          <cell r="E1583">
            <v>21.7</v>
          </cell>
          <cell r="F1583">
            <v>27.52</v>
          </cell>
        </row>
        <row r="1584">
          <cell r="A1584">
            <v>3301050</v>
          </cell>
          <cell r="B1584" t="str">
            <v>Estucamento e lixamento de concreto</v>
          </cell>
          <cell r="C1584" t="str">
            <v>m²</v>
          </cell>
          <cell r="D1584">
            <v>3.22</v>
          </cell>
          <cell r="E1584">
            <v>21.7</v>
          </cell>
          <cell r="F1584">
            <v>24.92</v>
          </cell>
        </row>
        <row r="1585">
          <cell r="A1585">
            <v>3301060</v>
          </cell>
          <cell r="B1585" t="str">
            <v>Imunizante para madeira</v>
          </cell>
          <cell r="C1585" t="str">
            <v>m²</v>
          </cell>
          <cell r="D1585">
            <v>3.87</v>
          </cell>
          <cell r="E1585">
            <v>4.7699999999999996</v>
          </cell>
          <cell r="F1585">
            <v>8.64</v>
          </cell>
        </row>
        <row r="1586">
          <cell r="A1586">
            <v>3301280</v>
          </cell>
          <cell r="B1586" t="str">
            <v>Reparo de trincas rasas até 5,0 mm de largura, na massa</v>
          </cell>
          <cell r="C1586" t="str">
            <v>m</v>
          </cell>
          <cell r="D1586">
            <v>15.28</v>
          </cell>
          <cell r="E1586">
            <v>14.1</v>
          </cell>
          <cell r="F1586">
            <v>29.38</v>
          </cell>
        </row>
        <row r="1587">
          <cell r="A1587">
            <v>3301350</v>
          </cell>
          <cell r="B1587" t="str">
            <v>Preparo de base para superfície metálica com fundo antioxidante</v>
          </cell>
          <cell r="C1587" t="str">
            <v>m²</v>
          </cell>
          <cell r="D1587">
            <v>4.84</v>
          </cell>
          <cell r="E1587">
            <v>5.3</v>
          </cell>
          <cell r="F1587">
            <v>10.14</v>
          </cell>
        </row>
        <row r="1588">
          <cell r="A1588">
            <v>3302060</v>
          </cell>
          <cell r="B1588" t="str">
            <v>Massa corrida a base de PVA</v>
          </cell>
          <cell r="C1588" t="str">
            <v>m²</v>
          </cell>
          <cell r="D1588">
            <v>1.72</v>
          </cell>
          <cell r="E1588">
            <v>6.86</v>
          </cell>
          <cell r="F1588">
            <v>8.58</v>
          </cell>
        </row>
        <row r="1589">
          <cell r="A1589">
            <v>3302080</v>
          </cell>
          <cell r="B1589" t="str">
            <v>Massa corrida à base de resina acrílica</v>
          </cell>
          <cell r="C1589" t="str">
            <v>m²</v>
          </cell>
          <cell r="D1589">
            <v>2.86</v>
          </cell>
          <cell r="E1589">
            <v>6.86</v>
          </cell>
          <cell r="F1589">
            <v>9.7200000000000006</v>
          </cell>
        </row>
        <row r="1590">
          <cell r="A1590">
            <v>3302100</v>
          </cell>
          <cell r="B1590" t="str">
            <v>Massa corrida a óleo em esquadrias de madeira</v>
          </cell>
          <cell r="C1590" t="str">
            <v>m²</v>
          </cell>
          <cell r="D1590">
            <v>9.73</v>
          </cell>
          <cell r="E1590">
            <v>9.25</v>
          </cell>
          <cell r="F1590">
            <v>18.98</v>
          </cell>
        </row>
        <row r="1591">
          <cell r="A1591">
            <v>3302120</v>
          </cell>
          <cell r="B1591" t="str">
            <v>Massa corrida a óleo em superfície rebocada</v>
          </cell>
          <cell r="C1591" t="str">
            <v>m²</v>
          </cell>
          <cell r="D1591">
            <v>9.65</v>
          </cell>
          <cell r="E1591">
            <v>6.86</v>
          </cell>
          <cell r="F1591">
            <v>16.510000000000002</v>
          </cell>
        </row>
        <row r="1592">
          <cell r="A1592">
            <v>3303040</v>
          </cell>
          <cell r="B1592" t="str">
            <v>Caiação em massa</v>
          </cell>
          <cell r="C1592" t="str">
            <v>m²</v>
          </cell>
          <cell r="D1592">
            <v>0.51</v>
          </cell>
          <cell r="E1592">
            <v>7.05</v>
          </cell>
          <cell r="F1592">
            <v>7.56</v>
          </cell>
        </row>
        <row r="1593">
          <cell r="A1593">
            <v>3303220</v>
          </cell>
          <cell r="B1593" t="str">
            <v>Tinta látex em elemento vazado</v>
          </cell>
          <cell r="C1593" t="str">
            <v>m²</v>
          </cell>
          <cell r="D1593">
            <v>3.15</v>
          </cell>
          <cell r="E1593">
            <v>14.89</v>
          </cell>
          <cell r="F1593">
            <v>18.04</v>
          </cell>
        </row>
        <row r="1594">
          <cell r="A1594">
            <v>3303300</v>
          </cell>
          <cell r="B1594" t="str">
            <v>Mineral impermeável</v>
          </cell>
          <cell r="C1594" t="str">
            <v>m²</v>
          </cell>
          <cell r="D1594">
            <v>2.3199999999999998</v>
          </cell>
          <cell r="E1594">
            <v>8.82</v>
          </cell>
          <cell r="F1594">
            <v>11.14</v>
          </cell>
        </row>
        <row r="1595">
          <cell r="A1595">
            <v>3303350</v>
          </cell>
          <cell r="B1595" t="str">
            <v>Pintura especial em esmalte para lousa cor verde</v>
          </cell>
          <cell r="C1595" t="str">
            <v>m²</v>
          </cell>
          <cell r="D1595">
            <v>4.3499999999999996</v>
          </cell>
          <cell r="E1595">
            <v>12.68</v>
          </cell>
          <cell r="F1595">
            <v>17.03</v>
          </cell>
        </row>
        <row r="1596">
          <cell r="A1596">
            <v>3303710</v>
          </cell>
          <cell r="B1596" t="str">
            <v>Verniz acrílico a base de solvente</v>
          </cell>
          <cell r="C1596" t="str">
            <v>m²</v>
          </cell>
          <cell r="D1596">
            <v>8.9600000000000009</v>
          </cell>
          <cell r="E1596">
            <v>8.82</v>
          </cell>
          <cell r="F1596">
            <v>17.78</v>
          </cell>
        </row>
        <row r="1597">
          <cell r="A1597">
            <v>3303740</v>
          </cell>
          <cell r="B1597" t="str">
            <v>Resina acrílica plastificante</v>
          </cell>
          <cell r="C1597" t="str">
            <v>m²</v>
          </cell>
          <cell r="D1597">
            <v>9.39</v>
          </cell>
          <cell r="E1597">
            <v>7.05</v>
          </cell>
          <cell r="F1597">
            <v>16.440000000000001</v>
          </cell>
        </row>
        <row r="1598">
          <cell r="A1598">
            <v>3303750</v>
          </cell>
          <cell r="B1598" t="str">
            <v>Verniz acrílico</v>
          </cell>
          <cell r="C1598" t="str">
            <v>m²</v>
          </cell>
          <cell r="D1598">
            <v>9.5500000000000007</v>
          </cell>
          <cell r="E1598">
            <v>12.07</v>
          </cell>
          <cell r="F1598">
            <v>21.62</v>
          </cell>
        </row>
        <row r="1599">
          <cell r="A1599">
            <v>3303760</v>
          </cell>
          <cell r="B1599" t="str">
            <v>Hidrorrepelente incolor para fachada à base de silano-siloxano oligomérico disperso em água</v>
          </cell>
          <cell r="C1599" t="str">
            <v>m²</v>
          </cell>
          <cell r="D1599">
            <v>7.46</v>
          </cell>
          <cell r="E1599">
            <v>8.82</v>
          </cell>
          <cell r="F1599">
            <v>16.28</v>
          </cell>
        </row>
        <row r="1600">
          <cell r="A1600">
            <v>3303770</v>
          </cell>
          <cell r="B1600" t="str">
            <v>Hidrorrepelente incolor para fachada à base de silano-siloxano oligomérico disperso em solvente</v>
          </cell>
          <cell r="C1600" t="str">
            <v>m²</v>
          </cell>
          <cell r="D1600">
            <v>11.68</v>
          </cell>
          <cell r="E1600">
            <v>8.82</v>
          </cell>
          <cell r="F1600">
            <v>20.5</v>
          </cell>
        </row>
        <row r="1601">
          <cell r="A1601">
            <v>3303780</v>
          </cell>
          <cell r="B1601" t="str">
            <v>Verniz de proteção antipichação</v>
          </cell>
          <cell r="C1601" t="str">
            <v>m²</v>
          </cell>
          <cell r="D1601">
            <v>13.64</v>
          </cell>
          <cell r="E1601">
            <v>12.07</v>
          </cell>
          <cell r="F1601">
            <v>25.71</v>
          </cell>
        </row>
        <row r="1602">
          <cell r="A1602">
            <v>3305010</v>
          </cell>
          <cell r="B1602" t="str">
            <v>Verniz fungicida para madeira</v>
          </cell>
          <cell r="C1602" t="str">
            <v>m²</v>
          </cell>
          <cell r="D1602">
            <v>4.72</v>
          </cell>
          <cell r="E1602">
            <v>8.82</v>
          </cell>
          <cell r="F1602">
            <v>13.54</v>
          </cell>
        </row>
        <row r="1603">
          <cell r="A1603">
            <v>3305020</v>
          </cell>
          <cell r="B1603" t="str">
            <v>Enceramento de superfície de madeira à boneca</v>
          </cell>
          <cell r="C1603" t="str">
            <v>m²</v>
          </cell>
          <cell r="D1603">
            <v>11.44</v>
          </cell>
          <cell r="E1603">
            <v>12.87</v>
          </cell>
          <cell r="F1603">
            <v>24.31</v>
          </cell>
        </row>
        <row r="1604">
          <cell r="A1604">
            <v>3305120</v>
          </cell>
          <cell r="B1604" t="str">
            <v>Esmalte em rodapés, baguetes ou molduras de madeira</v>
          </cell>
          <cell r="C1604" t="str">
            <v>m</v>
          </cell>
          <cell r="D1604">
            <v>1.74</v>
          </cell>
          <cell r="E1604">
            <v>1.59</v>
          </cell>
          <cell r="F1604">
            <v>3.33</v>
          </cell>
        </row>
        <row r="1605">
          <cell r="A1605">
            <v>3305330</v>
          </cell>
          <cell r="B1605" t="str">
            <v>Verniz em superfície de madeira</v>
          </cell>
          <cell r="C1605" t="str">
            <v>m²</v>
          </cell>
          <cell r="D1605">
            <v>5.0199999999999996</v>
          </cell>
          <cell r="E1605">
            <v>10.050000000000001</v>
          </cell>
          <cell r="F1605">
            <v>15.07</v>
          </cell>
        </row>
        <row r="1606">
          <cell r="A1606">
            <v>3305360</v>
          </cell>
          <cell r="B1606" t="str">
            <v>Verniz em rodapés, baguetes ou molduras de madeira</v>
          </cell>
          <cell r="C1606" t="str">
            <v>m</v>
          </cell>
          <cell r="D1606">
            <v>1.32</v>
          </cell>
          <cell r="E1606">
            <v>1.28</v>
          </cell>
          <cell r="F1606">
            <v>2.6</v>
          </cell>
        </row>
        <row r="1607">
          <cell r="A1607">
            <v>3306020</v>
          </cell>
          <cell r="B1607" t="str">
            <v>Acrílico para quadras e pisos cimentados</v>
          </cell>
          <cell r="C1607" t="str">
            <v>m²</v>
          </cell>
          <cell r="D1607">
            <v>2.46</v>
          </cell>
          <cell r="E1607">
            <v>12.07</v>
          </cell>
          <cell r="F1607">
            <v>14.53</v>
          </cell>
        </row>
        <row r="1608">
          <cell r="A1608">
            <v>3307100</v>
          </cell>
          <cell r="B1608" t="str">
            <v>Esmalte em estrutura metálica</v>
          </cell>
          <cell r="C1608" t="str">
            <v>m²</v>
          </cell>
          <cell r="D1608">
            <v>7.97</v>
          </cell>
          <cell r="E1608">
            <v>22.55</v>
          </cell>
          <cell r="F1608">
            <v>30.52</v>
          </cell>
        </row>
        <row r="1609">
          <cell r="A1609">
            <v>3307130</v>
          </cell>
          <cell r="B1609" t="str">
            <v>Pintura epóxi bicomponente em estruturas metálicas</v>
          </cell>
          <cell r="C1609" t="str">
            <v>kg</v>
          </cell>
          <cell r="D1609">
            <v>3.46</v>
          </cell>
          <cell r="E1609">
            <v>0</v>
          </cell>
          <cell r="F1609">
            <v>3.46</v>
          </cell>
        </row>
        <row r="1610">
          <cell r="A1610">
            <v>3307140</v>
          </cell>
          <cell r="B1610" t="str">
            <v>Pintura com esmalte alquídico em estrutura metálica</v>
          </cell>
          <cell r="C1610" t="str">
            <v>kg</v>
          </cell>
          <cell r="D1610">
            <v>3.24</v>
          </cell>
          <cell r="E1610">
            <v>0</v>
          </cell>
          <cell r="F1610">
            <v>3.24</v>
          </cell>
        </row>
        <row r="1611">
          <cell r="A1611">
            <v>3307300</v>
          </cell>
          <cell r="B1611" t="str">
            <v>Proteção passiva contra incêndio com tinta intumescente, tempo requerido de resistência ao fogo TRRF = 60 minutos - aplicação em estrutura metálica</v>
          </cell>
          <cell r="C1611" t="str">
            <v>m²</v>
          </cell>
          <cell r="D1611">
            <v>143.1</v>
          </cell>
          <cell r="E1611">
            <v>0</v>
          </cell>
          <cell r="F1611">
            <v>143.1</v>
          </cell>
        </row>
        <row r="1612">
          <cell r="A1612">
            <v>3307301</v>
          </cell>
          <cell r="B1612" t="str">
            <v>Proteção passiva contra incêndio com tinta intumescente, tempo requerido de resistência ao fogo TRRF = 120 minutos - aplicação em estrutura metálica.</v>
          </cell>
          <cell r="C1612" t="str">
            <v>m²</v>
          </cell>
          <cell r="D1612">
            <v>401.97</v>
          </cell>
          <cell r="E1612">
            <v>0</v>
          </cell>
          <cell r="F1612">
            <v>401.97</v>
          </cell>
        </row>
        <row r="1613">
          <cell r="A1613">
            <v>3309020</v>
          </cell>
          <cell r="B1613" t="str">
            <v>Borracha clorada para faixas demarcatórias</v>
          </cell>
          <cell r="C1613" t="str">
            <v>m</v>
          </cell>
          <cell r="D1613">
            <v>0.92</v>
          </cell>
          <cell r="E1613">
            <v>0.91</v>
          </cell>
          <cell r="F1613">
            <v>1.83</v>
          </cell>
        </row>
        <row r="1614">
          <cell r="A1614">
            <v>3310010</v>
          </cell>
          <cell r="B1614" t="str">
            <v>Tinta látex antimofo em massa, inclusive preparo</v>
          </cell>
          <cell r="C1614" t="str">
            <v>m²</v>
          </cell>
          <cell r="D1614">
            <v>3.66</v>
          </cell>
          <cell r="E1614">
            <v>12.07</v>
          </cell>
          <cell r="F1614">
            <v>15.73</v>
          </cell>
        </row>
        <row r="1615">
          <cell r="A1615">
            <v>3310020</v>
          </cell>
          <cell r="B1615" t="str">
            <v>Tinta látex em massa, inclusive preparo</v>
          </cell>
          <cell r="C1615" t="str">
            <v>m²</v>
          </cell>
          <cell r="D1615">
            <v>4.92</v>
          </cell>
          <cell r="E1615">
            <v>12.07</v>
          </cell>
          <cell r="F1615">
            <v>16.989999999999998</v>
          </cell>
        </row>
        <row r="1616">
          <cell r="A1616">
            <v>3310030</v>
          </cell>
          <cell r="B1616" t="str">
            <v>Tinta acrílica antimofo em massa, inclusive preparo</v>
          </cell>
          <cell r="C1616" t="str">
            <v>m²</v>
          </cell>
          <cell r="D1616">
            <v>6.26</v>
          </cell>
          <cell r="E1616">
            <v>12.07</v>
          </cell>
          <cell r="F1616">
            <v>18.329999999999998</v>
          </cell>
        </row>
        <row r="1617">
          <cell r="A1617">
            <v>3310040</v>
          </cell>
          <cell r="B1617" t="str">
            <v>Esmalte em massa, inclusive preparo</v>
          </cell>
          <cell r="C1617" t="str">
            <v>m²</v>
          </cell>
          <cell r="D1617">
            <v>6.69</v>
          </cell>
          <cell r="E1617">
            <v>12.07</v>
          </cell>
          <cell r="F1617">
            <v>18.760000000000002</v>
          </cell>
        </row>
        <row r="1618">
          <cell r="A1618">
            <v>3310050</v>
          </cell>
          <cell r="B1618" t="str">
            <v>Tinta acrílica em massa, inclusive preparo</v>
          </cell>
          <cell r="C1618" t="str">
            <v>m²</v>
          </cell>
          <cell r="D1618">
            <v>5.95</v>
          </cell>
          <cell r="E1618">
            <v>12.07</v>
          </cell>
          <cell r="F1618">
            <v>18.02</v>
          </cell>
        </row>
        <row r="1619">
          <cell r="A1619">
            <v>3310060</v>
          </cell>
          <cell r="B1619" t="str">
            <v>Epóxi em massa, inclusive preparo</v>
          </cell>
          <cell r="C1619" t="str">
            <v>m²</v>
          </cell>
          <cell r="D1619">
            <v>33.020000000000003</v>
          </cell>
          <cell r="E1619">
            <v>25.37</v>
          </cell>
          <cell r="F1619">
            <v>58.39</v>
          </cell>
        </row>
        <row r="1620">
          <cell r="A1620">
            <v>3310070</v>
          </cell>
          <cell r="B1620" t="str">
            <v>Borracha clorada em massa, inclusive preparo</v>
          </cell>
          <cell r="C1620" t="str">
            <v>m²</v>
          </cell>
          <cell r="D1620">
            <v>10.71</v>
          </cell>
          <cell r="E1620">
            <v>12.07</v>
          </cell>
          <cell r="F1620">
            <v>22.78</v>
          </cell>
        </row>
        <row r="1621">
          <cell r="A1621">
            <v>3310100</v>
          </cell>
          <cell r="B1621" t="str">
            <v>Textura acrílica para uso interno / externo, inclusive preparo</v>
          </cell>
          <cell r="C1621" t="str">
            <v>m²</v>
          </cell>
          <cell r="D1621">
            <v>7.57</v>
          </cell>
          <cell r="E1621">
            <v>16.899999999999999</v>
          </cell>
          <cell r="F1621">
            <v>24.47</v>
          </cell>
        </row>
        <row r="1622">
          <cell r="A1622">
            <v>3310120</v>
          </cell>
          <cell r="B1622" t="str">
            <v>Proteção passiva contra incêndio com tinta indumescente, tempo requerido de resistência ao fogo TRRF = 60 minutos - aplicação em painéis de gesso acartonado</v>
          </cell>
          <cell r="C1622" t="str">
            <v>m²</v>
          </cell>
          <cell r="D1622">
            <v>197.84</v>
          </cell>
          <cell r="E1622">
            <v>0</v>
          </cell>
          <cell r="F1622">
            <v>197.84</v>
          </cell>
        </row>
        <row r="1623">
          <cell r="A1623">
            <v>3310130</v>
          </cell>
          <cell r="B1623" t="str">
            <v>Proteção passiva contra incêndio com tinta indumescente, tempo requerido de resistência ao fogo TRRF = 120 minutos - aplicação em painéis de gesso acartonado</v>
          </cell>
          <cell r="C1623" t="str">
            <v>m²</v>
          </cell>
          <cell r="D1623">
            <v>313.19</v>
          </cell>
          <cell r="E1623">
            <v>0</v>
          </cell>
          <cell r="F1623">
            <v>313.19</v>
          </cell>
        </row>
        <row r="1624">
          <cell r="A1624">
            <v>3311010</v>
          </cell>
          <cell r="B1624" t="str">
            <v>Alumínio em superfície metálica, inclusive preparo</v>
          </cell>
          <cell r="C1624" t="str">
            <v>m²</v>
          </cell>
          <cell r="D1624">
            <v>9.6999999999999993</v>
          </cell>
          <cell r="E1624">
            <v>16.899999999999999</v>
          </cell>
          <cell r="F1624">
            <v>26.6</v>
          </cell>
        </row>
        <row r="1625">
          <cell r="A1625">
            <v>3311020</v>
          </cell>
          <cell r="B1625" t="str">
            <v>Esmalte em superfície metálica, inclusive preparo</v>
          </cell>
          <cell r="C1625" t="str">
            <v>m²</v>
          </cell>
          <cell r="D1625">
            <v>9.68</v>
          </cell>
          <cell r="E1625">
            <v>16.899999999999999</v>
          </cell>
          <cell r="F1625">
            <v>26.58</v>
          </cell>
        </row>
        <row r="1626">
          <cell r="A1626">
            <v>3311030</v>
          </cell>
          <cell r="B1626" t="str">
            <v>Alumínio em superfície galvanizada e/ou alumínio, inclusive preparo</v>
          </cell>
          <cell r="C1626" t="str">
            <v>m²</v>
          </cell>
          <cell r="D1626">
            <v>9.7100000000000009</v>
          </cell>
          <cell r="E1626">
            <v>16.899999999999999</v>
          </cell>
          <cell r="F1626">
            <v>26.61</v>
          </cell>
        </row>
        <row r="1627">
          <cell r="A1627">
            <v>3311040</v>
          </cell>
          <cell r="B1627" t="str">
            <v>Esmalte em superfície galvanizada e/ou de alumínio, inclusive preparo</v>
          </cell>
          <cell r="C1627" t="str">
            <v>m²</v>
          </cell>
          <cell r="D1627">
            <v>9.3800000000000008</v>
          </cell>
          <cell r="E1627">
            <v>16.899999999999999</v>
          </cell>
          <cell r="F1627">
            <v>26.28</v>
          </cell>
        </row>
        <row r="1628">
          <cell r="A1628">
            <v>3312010</v>
          </cell>
          <cell r="B1628" t="str">
            <v>Esmalte em superfície de madeira, inclusive preparo</v>
          </cell>
          <cell r="C1628" t="str">
            <v>m²</v>
          </cell>
          <cell r="D1628">
            <v>8.69</v>
          </cell>
          <cell r="E1628">
            <v>16.899999999999999</v>
          </cell>
          <cell r="F1628">
            <v>25.59</v>
          </cell>
        </row>
        <row r="1629">
          <cell r="A1629">
            <v>3320100</v>
          </cell>
          <cell r="B1629" t="str">
            <v>Esmalte à base de água</v>
          </cell>
          <cell r="C1629" t="str">
            <v>m²</v>
          </cell>
          <cell r="D1629">
            <v>9.1199999999999992</v>
          </cell>
          <cell r="E1629">
            <v>12.07</v>
          </cell>
          <cell r="F1629">
            <v>21.19</v>
          </cell>
        </row>
        <row r="1630">
          <cell r="A1630">
            <v>3401010</v>
          </cell>
          <cell r="B1630" t="str">
            <v>Terra vegetal orgânica comum</v>
          </cell>
          <cell r="C1630" t="str">
            <v>m³</v>
          </cell>
          <cell r="D1630">
            <v>96.27</v>
          </cell>
          <cell r="E1630">
            <v>31.7</v>
          </cell>
          <cell r="F1630">
            <v>127.97</v>
          </cell>
        </row>
        <row r="1631">
          <cell r="A1631">
            <v>3401020</v>
          </cell>
          <cell r="B1631" t="str">
            <v>Limpeza e regularização de áreas para ajardinamento (jardins e canteiros)</v>
          </cell>
          <cell r="C1631" t="str">
            <v>m²</v>
          </cell>
          <cell r="D1631">
            <v>0</v>
          </cell>
          <cell r="E1631">
            <v>1.26</v>
          </cell>
          <cell r="F1631">
            <v>1.26</v>
          </cell>
        </row>
        <row r="1632">
          <cell r="A1632">
            <v>3402020</v>
          </cell>
          <cell r="B1632" t="str">
            <v>Plantio de grama batatais em placas (praças e áreas abertas)</v>
          </cell>
          <cell r="C1632" t="str">
            <v>m²</v>
          </cell>
          <cell r="D1632">
            <v>5.31</v>
          </cell>
          <cell r="E1632">
            <v>2.0499999999999998</v>
          </cell>
          <cell r="F1632">
            <v>7.36</v>
          </cell>
        </row>
        <row r="1633">
          <cell r="A1633">
            <v>3402040</v>
          </cell>
          <cell r="B1633" t="str">
            <v>Plantio de grama batatais em placas (jardins e canteiros)</v>
          </cell>
          <cell r="C1633" t="str">
            <v>m²</v>
          </cell>
          <cell r="D1633">
            <v>4.97</v>
          </cell>
          <cell r="E1633">
            <v>3.07</v>
          </cell>
          <cell r="F1633">
            <v>8.0399999999999991</v>
          </cell>
        </row>
        <row r="1634">
          <cell r="A1634">
            <v>3402070</v>
          </cell>
          <cell r="B1634" t="str">
            <v>Forração com Lírio Amarelo, mínimo 18 mudas / m² - h= 0,50 m</v>
          </cell>
          <cell r="C1634" t="str">
            <v>m²</v>
          </cell>
          <cell r="D1634">
            <v>50.65</v>
          </cell>
          <cell r="E1634">
            <v>3.88</v>
          </cell>
          <cell r="F1634">
            <v>54.53</v>
          </cell>
        </row>
        <row r="1635">
          <cell r="A1635">
            <v>3402080</v>
          </cell>
          <cell r="B1635" t="str">
            <v>Plantio de grama São Carlos em placas (jardins e canteiros)</v>
          </cell>
          <cell r="C1635" t="str">
            <v>m²</v>
          </cell>
          <cell r="D1635">
            <v>6.84</v>
          </cell>
          <cell r="E1635">
            <v>3.07</v>
          </cell>
          <cell r="F1635">
            <v>9.91</v>
          </cell>
        </row>
        <row r="1636">
          <cell r="A1636">
            <v>3402090</v>
          </cell>
          <cell r="B1636" t="str">
            <v>Forração com Hera Inglesa, mínimo 18 mudas / m² - h= 0,15 m</v>
          </cell>
          <cell r="C1636" t="str">
            <v>m²</v>
          </cell>
          <cell r="D1636">
            <v>27.61</v>
          </cell>
          <cell r="E1636">
            <v>3.88</v>
          </cell>
          <cell r="F1636">
            <v>31.49</v>
          </cell>
        </row>
        <row r="1637">
          <cell r="A1637">
            <v>3402100</v>
          </cell>
          <cell r="B1637" t="str">
            <v>Plantio de grama esmeralda em placas (jardins e canteiros)</v>
          </cell>
          <cell r="C1637" t="str">
            <v>m²</v>
          </cell>
          <cell r="D1637">
            <v>5.58</v>
          </cell>
          <cell r="E1637">
            <v>3.07</v>
          </cell>
          <cell r="F1637">
            <v>8.65</v>
          </cell>
        </row>
        <row r="1638">
          <cell r="A1638">
            <v>3402110</v>
          </cell>
          <cell r="B1638" t="str">
            <v>Forração com clorofito, mínimo de 20 mudas / m² - h= 0,15 m</v>
          </cell>
          <cell r="C1638" t="str">
            <v>m²</v>
          </cell>
          <cell r="D1638">
            <v>28.47</v>
          </cell>
          <cell r="E1638">
            <v>3.88</v>
          </cell>
          <cell r="F1638">
            <v>32.35</v>
          </cell>
        </row>
        <row r="1639">
          <cell r="A1639">
            <v>3402400</v>
          </cell>
          <cell r="B1639" t="str">
            <v>Plantio de grama pelo processo hidrossemeadura</v>
          </cell>
          <cell r="C1639" t="str">
            <v>m²</v>
          </cell>
          <cell r="D1639">
            <v>5.0599999999999996</v>
          </cell>
          <cell r="E1639">
            <v>0</v>
          </cell>
          <cell r="F1639">
            <v>5.0599999999999996</v>
          </cell>
        </row>
        <row r="1640">
          <cell r="A1640">
            <v>3403020</v>
          </cell>
          <cell r="B1640" t="str">
            <v>Arbusto Azaléa - h= 0,60 a 0,80 m</v>
          </cell>
          <cell r="C1640" t="str">
            <v>un</v>
          </cell>
          <cell r="D1640">
            <v>26.57</v>
          </cell>
          <cell r="E1640">
            <v>2.21</v>
          </cell>
          <cell r="F1640">
            <v>28.78</v>
          </cell>
        </row>
        <row r="1641">
          <cell r="A1641">
            <v>3403120</v>
          </cell>
          <cell r="B1641" t="str">
            <v>Arbusto Moréia - h= 0,50 m</v>
          </cell>
          <cell r="C1641" t="str">
            <v>un</v>
          </cell>
          <cell r="D1641">
            <v>23.37</v>
          </cell>
          <cell r="E1641">
            <v>2.21</v>
          </cell>
          <cell r="F1641">
            <v>25.58</v>
          </cell>
        </row>
        <row r="1642">
          <cell r="A1642">
            <v>3403130</v>
          </cell>
          <cell r="B1642" t="str">
            <v>Arbusto Alamanda - h= 0,60 a 0,80 m</v>
          </cell>
          <cell r="C1642" t="str">
            <v>un</v>
          </cell>
          <cell r="D1642">
            <v>20.84</v>
          </cell>
          <cell r="E1642">
            <v>2.21</v>
          </cell>
          <cell r="F1642">
            <v>23.05</v>
          </cell>
        </row>
        <row r="1643">
          <cell r="A1643">
            <v>3403150</v>
          </cell>
          <cell r="B1643" t="str">
            <v>Arbusto Curcúligo - h= 0,60 a 0,80 m</v>
          </cell>
          <cell r="C1643" t="str">
            <v>un</v>
          </cell>
          <cell r="D1643">
            <v>28.34</v>
          </cell>
          <cell r="E1643">
            <v>2.21</v>
          </cell>
          <cell r="F1643">
            <v>30.55</v>
          </cell>
        </row>
        <row r="1644">
          <cell r="A1644">
            <v>3404050</v>
          </cell>
          <cell r="B1644" t="str">
            <v>Árvore ornamental tipo Pata de Vaca - h= 2,00 m</v>
          </cell>
          <cell r="C1644" t="str">
            <v>un</v>
          </cell>
          <cell r="D1644">
            <v>56.89</v>
          </cell>
          <cell r="E1644">
            <v>19.32</v>
          </cell>
          <cell r="F1644">
            <v>76.209999999999994</v>
          </cell>
        </row>
        <row r="1645">
          <cell r="A1645">
            <v>3404130</v>
          </cell>
          <cell r="B1645" t="str">
            <v>Árvore ornamental tipo Ipê Amarelo - h= 2,00 m</v>
          </cell>
          <cell r="C1645" t="str">
            <v>un</v>
          </cell>
          <cell r="D1645">
            <v>54.13</v>
          </cell>
          <cell r="E1645">
            <v>19.32</v>
          </cell>
          <cell r="F1645">
            <v>73.45</v>
          </cell>
        </row>
        <row r="1646">
          <cell r="A1646">
            <v>3404160</v>
          </cell>
          <cell r="B1646" t="str">
            <v>Árvore ornamental tipo Areca Bambu - h= 2,00 m</v>
          </cell>
          <cell r="C1646" t="str">
            <v>un</v>
          </cell>
          <cell r="D1646">
            <v>53.69</v>
          </cell>
          <cell r="E1646">
            <v>19.32</v>
          </cell>
          <cell r="F1646">
            <v>73.010000000000005</v>
          </cell>
        </row>
        <row r="1647">
          <cell r="A1647">
            <v>3404280</v>
          </cell>
          <cell r="B1647" t="str">
            <v>Árvore ornamental tipo Manacá-da-serra</v>
          </cell>
          <cell r="C1647" t="str">
            <v>un</v>
          </cell>
          <cell r="D1647">
            <v>226.27</v>
          </cell>
          <cell r="E1647">
            <v>19.32</v>
          </cell>
          <cell r="F1647">
            <v>245.59</v>
          </cell>
        </row>
        <row r="1648">
          <cell r="A1648">
            <v>3404360</v>
          </cell>
          <cell r="B1648" t="str">
            <v>Árvore ornamental tipo coqueiro Jerivá - h= 4,00 m</v>
          </cell>
          <cell r="C1648" t="str">
            <v>un</v>
          </cell>
          <cell r="D1648">
            <v>174.02</v>
          </cell>
          <cell r="E1648">
            <v>19.32</v>
          </cell>
          <cell r="F1648">
            <v>193.34</v>
          </cell>
        </row>
        <row r="1649">
          <cell r="A1649">
            <v>3404370</v>
          </cell>
          <cell r="B1649" t="str">
            <v>Árvore ornamental tipo Quaresmeira (Tibouchina granulosa) - h= 1,50 / 2,00 m</v>
          </cell>
          <cell r="C1649" t="str">
            <v>un</v>
          </cell>
          <cell r="D1649">
            <v>35.909999999999997</v>
          </cell>
          <cell r="E1649">
            <v>19.32</v>
          </cell>
          <cell r="F1649">
            <v>55.23</v>
          </cell>
        </row>
        <row r="1650">
          <cell r="A1650">
            <v>3405010</v>
          </cell>
          <cell r="B1650" t="str">
            <v>Cerca em arame farpado com mourões de eucalipto</v>
          </cell>
          <cell r="C1650" t="str">
            <v>m</v>
          </cell>
          <cell r="D1650">
            <v>25.57</v>
          </cell>
          <cell r="E1650">
            <v>19.78</v>
          </cell>
          <cell r="F1650">
            <v>45.35</v>
          </cell>
        </row>
        <row r="1651">
          <cell r="A1651">
            <v>3405020</v>
          </cell>
          <cell r="B1651" t="str">
            <v>Cerca em arame farpado com mourões de concreto</v>
          </cell>
          <cell r="C1651" t="str">
            <v>m</v>
          </cell>
          <cell r="D1651">
            <v>14.84</v>
          </cell>
          <cell r="E1651">
            <v>20.36</v>
          </cell>
          <cell r="F1651">
            <v>35.200000000000003</v>
          </cell>
        </row>
        <row r="1652">
          <cell r="A1652">
            <v>3405030</v>
          </cell>
          <cell r="B1652" t="str">
            <v>Cerca em arame farpado com mourões de concreto, com ponta inclinada</v>
          </cell>
          <cell r="C1652" t="str">
            <v>m</v>
          </cell>
          <cell r="D1652">
            <v>20.99</v>
          </cell>
          <cell r="E1652">
            <v>20.36</v>
          </cell>
          <cell r="F1652">
            <v>41.35</v>
          </cell>
        </row>
        <row r="1653">
          <cell r="A1653">
            <v>3405032</v>
          </cell>
          <cell r="B1653" t="str">
            <v>Cerca em arame farpado com mourões de concreto, com ponta inclinada, 12 fiadas</v>
          </cell>
          <cell r="C1653" t="str">
            <v>m</v>
          </cell>
          <cell r="D1653">
            <v>22.36</v>
          </cell>
          <cell r="E1653">
            <v>20.36</v>
          </cell>
          <cell r="F1653">
            <v>42.72</v>
          </cell>
        </row>
        <row r="1654">
          <cell r="A1654">
            <v>3405034</v>
          </cell>
          <cell r="B1654" t="str">
            <v>Cerca de arame liso com mourões de concreto reto</v>
          </cell>
          <cell r="C1654" t="str">
            <v>m</v>
          </cell>
          <cell r="D1654">
            <v>23.74</v>
          </cell>
          <cell r="E1654">
            <v>16.239999999999998</v>
          </cell>
          <cell r="F1654">
            <v>39.979999999999997</v>
          </cell>
        </row>
        <row r="1655">
          <cell r="A1655">
            <v>3405050</v>
          </cell>
          <cell r="B1655" t="str">
            <v>Cerca em tela de aço galvanizado de 2´, montantes em mourões de concreto com ponta inclinada e arame farpado</v>
          </cell>
          <cell r="C1655" t="str">
            <v>m</v>
          </cell>
          <cell r="D1655">
            <v>72.540000000000006</v>
          </cell>
          <cell r="E1655">
            <v>32.47</v>
          </cell>
          <cell r="F1655">
            <v>105.01</v>
          </cell>
        </row>
        <row r="1656">
          <cell r="A1656">
            <v>3405080</v>
          </cell>
          <cell r="B1656" t="str">
            <v>Alambrado em tela de aço galvanizado de 2´, montantes metálicos e arame farpado, até 4,00 m de altura</v>
          </cell>
          <cell r="C1656" t="str">
            <v>m²</v>
          </cell>
          <cell r="D1656">
            <v>134.91999999999999</v>
          </cell>
          <cell r="E1656">
            <v>0</v>
          </cell>
          <cell r="F1656">
            <v>134.91999999999999</v>
          </cell>
        </row>
        <row r="1657">
          <cell r="A1657">
            <v>3405110</v>
          </cell>
          <cell r="B1657" t="str">
            <v>Alambrado em tela de aço galvanizado de 2´, montantes metálicos e arame farpado, acima de 4,00 m de altura</v>
          </cell>
          <cell r="C1657" t="str">
            <v>m²</v>
          </cell>
          <cell r="D1657">
            <v>109.92</v>
          </cell>
          <cell r="E1657">
            <v>0</v>
          </cell>
          <cell r="F1657">
            <v>109.92</v>
          </cell>
        </row>
        <row r="1658">
          <cell r="A1658">
            <v>3405120</v>
          </cell>
          <cell r="B1658" t="str">
            <v>Alambrado em tela de aço galvanizado de 1´, montantes metálicos e arame farpado</v>
          </cell>
          <cell r="C1658" t="str">
            <v>m²</v>
          </cell>
          <cell r="D1658">
            <v>116.66</v>
          </cell>
          <cell r="E1658">
            <v>0</v>
          </cell>
          <cell r="F1658">
            <v>116.66</v>
          </cell>
        </row>
        <row r="1659">
          <cell r="A1659">
            <v>3405170</v>
          </cell>
          <cell r="B1659" t="str">
            <v>Barreira de proteção perimetral em aço inoxidável AISI 430, dupla</v>
          </cell>
          <cell r="C1659" t="str">
            <v>m</v>
          </cell>
          <cell r="D1659">
            <v>27.62</v>
          </cell>
          <cell r="E1659">
            <v>0</v>
          </cell>
          <cell r="F1659">
            <v>27.62</v>
          </cell>
        </row>
        <row r="1660">
          <cell r="A1660">
            <v>3405210</v>
          </cell>
          <cell r="B1660" t="str">
            <v>Alambrado em tela de aço galvanizado de 2´, montantes metálicos com extremo superior duplo e arame farpado, acima de 4,00 m de altura</v>
          </cell>
          <cell r="C1660" t="str">
            <v>m²</v>
          </cell>
          <cell r="D1660">
            <v>131.69</v>
          </cell>
          <cell r="E1660">
            <v>0</v>
          </cell>
          <cell r="F1660">
            <v>131.69</v>
          </cell>
        </row>
        <row r="1661">
          <cell r="A1661">
            <v>3405260</v>
          </cell>
          <cell r="B1661" t="str">
            <v>Gradil em aço galvanizado eletrofundido, malha 65 x 132 mm, e pintura eletrostática</v>
          </cell>
          <cell r="C1661" t="str">
            <v>m²</v>
          </cell>
          <cell r="D1661">
            <v>174.1</v>
          </cell>
          <cell r="E1661">
            <v>41.73</v>
          </cell>
          <cell r="F1661">
            <v>215.83</v>
          </cell>
        </row>
        <row r="1662">
          <cell r="A1662">
            <v>3405270</v>
          </cell>
          <cell r="B1662" t="str">
            <v>Alambrado em tela de aço galvanizado de 2´, montantes metálicos retos</v>
          </cell>
          <cell r="C1662" t="str">
            <v>m²</v>
          </cell>
          <cell r="D1662">
            <v>104.72</v>
          </cell>
          <cell r="E1662">
            <v>0</v>
          </cell>
          <cell r="F1662">
            <v>104.72</v>
          </cell>
        </row>
        <row r="1663">
          <cell r="A1663">
            <v>3405290</v>
          </cell>
          <cell r="B1663" t="str">
            <v>Portão de abrir em grade de aço galvanizado eletrofundida, malha 65 x 132 mm, e pintura eletrostática</v>
          </cell>
          <cell r="C1663" t="str">
            <v>m²</v>
          </cell>
          <cell r="D1663">
            <v>1161.1199999999999</v>
          </cell>
          <cell r="E1663">
            <v>62.21</v>
          </cell>
          <cell r="F1663">
            <v>1223.33</v>
          </cell>
        </row>
        <row r="1664">
          <cell r="A1664">
            <v>3405300</v>
          </cell>
          <cell r="B1664" t="str">
            <v>Portão de correr em grade de aço galvanizado eletrofundida, malha 65 x 132 mm, e pintura eletrostática</v>
          </cell>
          <cell r="C1664" t="str">
            <v>m²</v>
          </cell>
          <cell r="D1664">
            <v>657.44</v>
          </cell>
          <cell r="E1664">
            <v>62.21</v>
          </cell>
          <cell r="F1664">
            <v>719.65</v>
          </cell>
        </row>
        <row r="1665">
          <cell r="A1665">
            <v>3405310</v>
          </cell>
          <cell r="B1665" t="str">
            <v>Gradil de ferro perfilado, tipo parque</v>
          </cell>
          <cell r="C1665" t="str">
            <v>m²</v>
          </cell>
          <cell r="D1665">
            <v>247.73</v>
          </cell>
          <cell r="E1665">
            <v>24.37</v>
          </cell>
          <cell r="F1665">
            <v>272.10000000000002</v>
          </cell>
        </row>
        <row r="1666">
          <cell r="A1666">
            <v>3405320</v>
          </cell>
          <cell r="B1666" t="str">
            <v>Portão de ferro perfilado, tipo parque</v>
          </cell>
          <cell r="C1666" t="str">
            <v>m²</v>
          </cell>
          <cell r="D1666">
            <v>350.54</v>
          </cell>
          <cell r="E1666">
            <v>21.07</v>
          </cell>
          <cell r="F1666">
            <v>371.61</v>
          </cell>
        </row>
        <row r="1667">
          <cell r="A1667">
            <v>3405350</v>
          </cell>
          <cell r="B1667" t="str">
            <v>Portão de abrir em gradil eletrofundido, malha 5 x 15 cm</v>
          </cell>
          <cell r="C1667" t="str">
            <v>m²</v>
          </cell>
          <cell r="D1667">
            <v>978.86</v>
          </cell>
          <cell r="E1667">
            <v>48.92</v>
          </cell>
          <cell r="F1667">
            <v>1027.78</v>
          </cell>
        </row>
        <row r="1668">
          <cell r="A1668">
            <v>3405360</v>
          </cell>
          <cell r="B1668" t="str">
            <v>Gradil tela eletrosoldado, malha de 5 x 15cm, galvanizado</v>
          </cell>
          <cell r="C1668" t="str">
            <v>m²</v>
          </cell>
          <cell r="D1668">
            <v>51.88</v>
          </cell>
          <cell r="E1668">
            <v>61</v>
          </cell>
          <cell r="F1668">
            <v>112.88</v>
          </cell>
        </row>
        <row r="1669">
          <cell r="A1669">
            <v>3405370</v>
          </cell>
          <cell r="B1669" t="str">
            <v>Fechamento de divisa - mourão com placas pré moldadas</v>
          </cell>
          <cell r="C1669" t="str">
            <v>m</v>
          </cell>
          <cell r="D1669">
            <v>90.23</v>
          </cell>
          <cell r="E1669">
            <v>32.89</v>
          </cell>
          <cell r="F1669">
            <v>123.12</v>
          </cell>
        </row>
        <row r="1670">
          <cell r="A1670">
            <v>3407780</v>
          </cell>
          <cell r="B1670" t="str">
            <v>Árvore tipo Aroeira salsa - h= 2,00 m</v>
          </cell>
          <cell r="C1670" t="str">
            <v>un</v>
          </cell>
          <cell r="D1670">
            <v>133.58000000000001</v>
          </cell>
          <cell r="E1670">
            <v>2.14</v>
          </cell>
          <cell r="F1670">
            <v>135.72</v>
          </cell>
        </row>
        <row r="1671">
          <cell r="A1671">
            <v>3412410</v>
          </cell>
          <cell r="B1671" t="str">
            <v>Árvore do tipo Falso barbatimão - h = 2,00m</v>
          </cell>
          <cell r="C1671" t="str">
            <v>un</v>
          </cell>
          <cell r="D1671">
            <v>144.33000000000001</v>
          </cell>
          <cell r="E1671">
            <v>2.14</v>
          </cell>
          <cell r="F1671">
            <v>146.47</v>
          </cell>
        </row>
        <row r="1672">
          <cell r="A1672">
            <v>3413011</v>
          </cell>
          <cell r="B1672" t="str">
            <v>Corte, recorte e remoção de árvore  inclusive as raízes - diâmetro (DAP)&gt;5cm&lt;15cm</v>
          </cell>
          <cell r="C1672" t="str">
            <v>un</v>
          </cell>
          <cell r="D1672">
            <v>97.57</v>
          </cell>
          <cell r="E1672">
            <v>98.48</v>
          </cell>
          <cell r="F1672">
            <v>196.05</v>
          </cell>
        </row>
        <row r="1673">
          <cell r="A1673">
            <v>3413021</v>
          </cell>
          <cell r="B1673" t="str">
            <v>Corte, recorte e remoção de árvore inclusive as raízes - diâmetro (DAP)&gt;15cm&lt;30cm</v>
          </cell>
          <cell r="C1673" t="str">
            <v>un</v>
          </cell>
          <cell r="D1673">
            <v>390.96</v>
          </cell>
          <cell r="E1673">
            <v>121.6</v>
          </cell>
          <cell r="F1673">
            <v>512.55999999999995</v>
          </cell>
        </row>
        <row r="1674">
          <cell r="A1674">
            <v>3413031</v>
          </cell>
          <cell r="B1674" t="str">
            <v>Corte, recorte e remoção de árvore inclusive as raízes - diâmetro (DAP)&gt;30cm&lt;45cm</v>
          </cell>
          <cell r="C1674" t="str">
            <v>un</v>
          </cell>
          <cell r="D1674">
            <v>1211</v>
          </cell>
          <cell r="E1674">
            <v>220.08</v>
          </cell>
          <cell r="F1674">
            <v>1431.08</v>
          </cell>
        </row>
        <row r="1675">
          <cell r="A1675">
            <v>3413041</v>
          </cell>
          <cell r="B1675" t="str">
            <v>Corte, recorte e remoção de árvore inclusive as raízes - diâmetro (DAP)&gt;45cm&lt;60cm</v>
          </cell>
          <cell r="C1675" t="str">
            <v>un</v>
          </cell>
          <cell r="D1675">
            <v>1672.24</v>
          </cell>
          <cell r="E1675">
            <v>594.88</v>
          </cell>
          <cell r="F1675">
            <v>2267.12</v>
          </cell>
        </row>
        <row r="1676">
          <cell r="A1676">
            <v>3413051</v>
          </cell>
          <cell r="B1676" t="str">
            <v>Corte, recorte e remoção de árvore inclusive as raízes - diâmetro (DAP)&gt;60cm&lt;100cm</v>
          </cell>
          <cell r="C1676" t="str">
            <v>un</v>
          </cell>
          <cell r="D1676">
            <v>3475.04</v>
          </cell>
          <cell r="E1676">
            <v>1189.76</v>
          </cell>
          <cell r="F1676">
            <v>4664.8</v>
          </cell>
        </row>
        <row r="1677">
          <cell r="A1677">
            <v>3413060</v>
          </cell>
          <cell r="B1677" t="str">
            <v>Corte, recorte e remoção de árvore inclusive as raízes - diâmetro (DAP) acima de 100 cm</v>
          </cell>
          <cell r="C1677" t="str">
            <v>un</v>
          </cell>
          <cell r="D1677">
            <v>5117.84</v>
          </cell>
          <cell r="E1677">
            <v>1382.72</v>
          </cell>
          <cell r="F1677">
            <v>6500.56</v>
          </cell>
        </row>
        <row r="1678">
          <cell r="A1678">
            <v>3420050</v>
          </cell>
          <cell r="B1678" t="str">
            <v>Tela de arame galvanizado fio nº 22 BWG, malha de 2´, tipo galinheiro</v>
          </cell>
          <cell r="C1678" t="str">
            <v>m²</v>
          </cell>
          <cell r="D1678">
            <v>3.33</v>
          </cell>
          <cell r="E1678">
            <v>4.9000000000000004</v>
          </cell>
          <cell r="F1678">
            <v>8.23</v>
          </cell>
        </row>
        <row r="1679">
          <cell r="A1679">
            <v>3420080</v>
          </cell>
          <cell r="B1679" t="str">
            <v>Tela de aço galvanizado fio nº 10 BWG, malha de 2´, tipo alambrado de segurança</v>
          </cell>
          <cell r="C1679" t="str">
            <v>m²</v>
          </cell>
          <cell r="D1679">
            <v>29.94</v>
          </cell>
          <cell r="E1679">
            <v>6.74</v>
          </cell>
          <cell r="F1679">
            <v>36.68</v>
          </cell>
        </row>
        <row r="1680">
          <cell r="A1680">
            <v>3420110</v>
          </cell>
          <cell r="B1680" t="str">
            <v>Recolocação de barreira de proteção perimetral, simples ou dupla</v>
          </cell>
          <cell r="C1680" t="str">
            <v>m</v>
          </cell>
          <cell r="D1680">
            <v>9.69</v>
          </cell>
          <cell r="E1680">
            <v>0</v>
          </cell>
          <cell r="F1680">
            <v>9.69</v>
          </cell>
        </row>
        <row r="1681">
          <cell r="A1681">
            <v>3420120</v>
          </cell>
          <cell r="B1681" t="str">
            <v>Seixo rolado</v>
          </cell>
          <cell r="C1681" t="str">
            <v>m³</v>
          </cell>
          <cell r="D1681">
            <v>542.04</v>
          </cell>
          <cell r="E1681">
            <v>50.72</v>
          </cell>
          <cell r="F1681">
            <v>592.76</v>
          </cell>
        </row>
        <row r="1682">
          <cell r="A1682">
            <v>3420160</v>
          </cell>
          <cell r="B1682" t="str">
            <v>Recolocação de alambrado, com altura até 4,50 m</v>
          </cell>
          <cell r="C1682" t="str">
            <v>m²</v>
          </cell>
          <cell r="D1682">
            <v>0.95</v>
          </cell>
          <cell r="E1682">
            <v>10.199999999999999</v>
          </cell>
          <cell r="F1682">
            <v>11.15</v>
          </cell>
        </row>
        <row r="1683">
          <cell r="A1683">
            <v>3420170</v>
          </cell>
          <cell r="B1683" t="str">
            <v>Recolocação de alambrado, com altura acima de 4,50 m</v>
          </cell>
          <cell r="C1683" t="str">
            <v>m²</v>
          </cell>
          <cell r="D1683">
            <v>0.99</v>
          </cell>
          <cell r="E1683">
            <v>13.65</v>
          </cell>
          <cell r="F1683">
            <v>14.64</v>
          </cell>
        </row>
        <row r="1684">
          <cell r="A1684">
            <v>3420380</v>
          </cell>
          <cell r="B1684" t="str">
            <v>Suporte para apoio de bicicletas em tubo de aço galvanizado, diâmetro de 2 1/2´</v>
          </cell>
          <cell r="C1684" t="str">
            <v>un</v>
          </cell>
          <cell r="D1684">
            <v>186.26</v>
          </cell>
          <cell r="E1684">
            <v>111.73</v>
          </cell>
          <cell r="F1684">
            <v>297.99</v>
          </cell>
        </row>
        <row r="1685">
          <cell r="A1685">
            <v>3420390</v>
          </cell>
          <cell r="B1685" t="str">
            <v>Grelha arvoreira em ferro fundido</v>
          </cell>
          <cell r="C1685" t="str">
            <v>m²</v>
          </cell>
          <cell r="D1685">
            <v>519.67999999999995</v>
          </cell>
          <cell r="E1685">
            <v>13.96</v>
          </cell>
          <cell r="F1685">
            <v>533.64</v>
          </cell>
        </row>
        <row r="1686">
          <cell r="A1686">
            <v>3501070</v>
          </cell>
          <cell r="B1686" t="str">
            <v>Tela de arame galvanizado fio nº 12 BWG, malha de 2´</v>
          </cell>
          <cell r="C1686" t="str">
            <v>m²</v>
          </cell>
          <cell r="D1686">
            <v>21.54</v>
          </cell>
          <cell r="E1686">
            <v>4.21</v>
          </cell>
          <cell r="F1686">
            <v>25.75</v>
          </cell>
        </row>
        <row r="1687">
          <cell r="A1687">
            <v>3501150</v>
          </cell>
          <cell r="B1687" t="str">
            <v>Trave oficial completa com rede para futebol de salão</v>
          </cell>
          <cell r="C1687" t="str">
            <v>cj</v>
          </cell>
          <cell r="D1687">
            <v>798.82</v>
          </cell>
          <cell r="E1687">
            <v>100.94</v>
          </cell>
          <cell r="F1687">
            <v>899.76</v>
          </cell>
        </row>
        <row r="1688">
          <cell r="A1688">
            <v>3501160</v>
          </cell>
          <cell r="B1688" t="str">
            <v>Tabela completa com suporte e rede para basquete</v>
          </cell>
          <cell r="C1688" t="str">
            <v>un</v>
          </cell>
          <cell r="D1688">
            <v>991.49</v>
          </cell>
          <cell r="E1688">
            <v>1247.6099999999999</v>
          </cell>
          <cell r="F1688">
            <v>2239.1</v>
          </cell>
        </row>
        <row r="1689">
          <cell r="A1689">
            <v>3501170</v>
          </cell>
          <cell r="B1689" t="str">
            <v>Poste oficial completo com rede para voleibol</v>
          </cell>
          <cell r="C1689" t="str">
            <v>cj</v>
          </cell>
          <cell r="D1689">
            <v>717.75</v>
          </cell>
          <cell r="E1689">
            <v>100.94</v>
          </cell>
          <cell r="F1689">
            <v>818.69</v>
          </cell>
        </row>
        <row r="1690">
          <cell r="A1690">
            <v>3501550</v>
          </cell>
          <cell r="B1690" t="str">
            <v>Piso em fibra de polipropileno corrugado para quadra de esportes, inclusive pintura</v>
          </cell>
          <cell r="C1690" t="str">
            <v>m²</v>
          </cell>
          <cell r="D1690">
            <v>105.62</v>
          </cell>
          <cell r="E1690">
            <v>19.38</v>
          </cell>
          <cell r="F1690">
            <v>125</v>
          </cell>
        </row>
        <row r="1691">
          <cell r="A1691">
            <v>3503030</v>
          </cell>
          <cell r="B1691" t="str">
            <v>Cancela automática metálica com barreira de alumínio até 3,50 m</v>
          </cell>
          <cell r="C1691" t="str">
            <v>un</v>
          </cell>
          <cell r="D1691">
            <v>2703.4</v>
          </cell>
          <cell r="E1691">
            <v>0</v>
          </cell>
          <cell r="F1691">
            <v>2703.4</v>
          </cell>
        </row>
        <row r="1692">
          <cell r="A1692">
            <v>3504020</v>
          </cell>
          <cell r="B1692" t="str">
            <v>Banco contínuo em concreto vazado</v>
          </cell>
          <cell r="C1692" t="str">
            <v>m</v>
          </cell>
          <cell r="D1692">
            <v>57.9</v>
          </cell>
          <cell r="E1692">
            <v>59.83</v>
          </cell>
          <cell r="F1692">
            <v>117.73</v>
          </cell>
        </row>
        <row r="1693">
          <cell r="A1693">
            <v>3504120</v>
          </cell>
          <cell r="B1693" t="str">
            <v>Banco em concreto pré-moldado, dimensões 150 x 45 x 45 cm</v>
          </cell>
          <cell r="C1693" t="str">
            <v>un</v>
          </cell>
          <cell r="D1693">
            <v>264.47000000000003</v>
          </cell>
          <cell r="E1693">
            <v>13.59</v>
          </cell>
          <cell r="F1693">
            <v>278.06</v>
          </cell>
        </row>
        <row r="1694">
          <cell r="A1694">
            <v>3504130</v>
          </cell>
          <cell r="B1694" t="str">
            <v>Banco de madeira sobre alvenaria</v>
          </cell>
          <cell r="C1694" t="str">
            <v>m²</v>
          </cell>
          <cell r="D1694">
            <v>78.06</v>
          </cell>
          <cell r="E1694">
            <v>36.08</v>
          </cell>
          <cell r="F1694">
            <v>114.14</v>
          </cell>
        </row>
        <row r="1695">
          <cell r="A1695">
            <v>3504140</v>
          </cell>
          <cell r="B1695" t="str">
            <v>Banco em concreto pré-moldado com pés vazados, dimensões 200 x 42 x 47 cm</v>
          </cell>
          <cell r="C1695" t="str">
            <v>un</v>
          </cell>
          <cell r="D1695">
            <v>285.79000000000002</v>
          </cell>
          <cell r="E1695">
            <v>19.100000000000001</v>
          </cell>
          <cell r="F1695">
            <v>304.89</v>
          </cell>
        </row>
        <row r="1696">
          <cell r="A1696">
            <v>3505200</v>
          </cell>
          <cell r="B1696" t="str">
            <v>Centro de atividades em madeira rústica</v>
          </cell>
          <cell r="C1696" t="str">
            <v>cj</v>
          </cell>
          <cell r="D1696">
            <v>2858.34</v>
          </cell>
          <cell r="E1696">
            <v>134.01</v>
          </cell>
          <cell r="F1696">
            <v>2992.35</v>
          </cell>
        </row>
        <row r="1697">
          <cell r="A1697">
            <v>3505210</v>
          </cell>
          <cell r="B1697" t="str">
            <v>Balanço duplo em madeira rústica</v>
          </cell>
          <cell r="C1697" t="str">
            <v>cj</v>
          </cell>
          <cell r="D1697">
            <v>1047.6199999999999</v>
          </cell>
          <cell r="E1697">
            <v>134.01</v>
          </cell>
          <cell r="F1697">
            <v>1181.6300000000001</v>
          </cell>
        </row>
        <row r="1698">
          <cell r="A1698">
            <v>3505220</v>
          </cell>
          <cell r="B1698" t="str">
            <v>Gangorra dupla em madeira rústica</v>
          </cell>
          <cell r="C1698" t="str">
            <v>cj</v>
          </cell>
          <cell r="D1698">
            <v>701.33</v>
          </cell>
          <cell r="E1698">
            <v>134.01</v>
          </cell>
          <cell r="F1698">
            <v>835.34</v>
          </cell>
        </row>
        <row r="1699">
          <cell r="A1699">
            <v>3505240</v>
          </cell>
          <cell r="B1699" t="str">
            <v>Gira-gira em ferro com assento de madeira (8 lugares)</v>
          </cell>
          <cell r="C1699" t="str">
            <v>cj</v>
          </cell>
          <cell r="D1699">
            <v>959.72</v>
          </cell>
          <cell r="E1699">
            <v>134.01</v>
          </cell>
          <cell r="F1699">
            <v>1093.73</v>
          </cell>
        </row>
        <row r="1700">
          <cell r="A1700">
            <v>3507020</v>
          </cell>
          <cell r="B1700" t="str">
            <v>Plataforma com 3 mastros galvanizados, h= 7,00 m</v>
          </cell>
          <cell r="C1700" t="str">
            <v>cj</v>
          </cell>
          <cell r="D1700">
            <v>2712.27</v>
          </cell>
          <cell r="E1700">
            <v>213.26</v>
          </cell>
          <cell r="F1700">
            <v>2925.53</v>
          </cell>
        </row>
        <row r="1701">
          <cell r="A1701">
            <v>3507030</v>
          </cell>
          <cell r="B1701" t="str">
            <v>Plataforma com 3 mastros galvanizados, h= 9,00 m</v>
          </cell>
          <cell r="C1701" t="str">
            <v>cj</v>
          </cell>
          <cell r="D1701">
            <v>4144.49</v>
          </cell>
          <cell r="E1701">
            <v>213.26</v>
          </cell>
          <cell r="F1701">
            <v>4357.75</v>
          </cell>
        </row>
        <row r="1702">
          <cell r="A1702">
            <v>3507060</v>
          </cell>
          <cell r="B1702" t="str">
            <v>Mastro para bandeira galvanizado, h= 9,00 m</v>
          </cell>
          <cell r="C1702" t="str">
            <v>un</v>
          </cell>
          <cell r="D1702">
            <v>1370.85</v>
          </cell>
          <cell r="E1702">
            <v>31.63</v>
          </cell>
          <cell r="F1702">
            <v>1402.48</v>
          </cell>
        </row>
        <row r="1703">
          <cell r="A1703">
            <v>3507070</v>
          </cell>
          <cell r="B1703" t="str">
            <v>Mastro para bandeira galvanizado, h= 7,00 m</v>
          </cell>
          <cell r="C1703" t="str">
            <v>un</v>
          </cell>
          <cell r="D1703">
            <v>893.46</v>
          </cell>
          <cell r="E1703">
            <v>31.63</v>
          </cell>
          <cell r="F1703">
            <v>925.09</v>
          </cell>
        </row>
        <row r="1704">
          <cell r="A1704">
            <v>3520010</v>
          </cell>
          <cell r="B1704" t="str">
            <v>Tela em poliamida (nylon), malha 10 x 10 cm, fio 2 mm</v>
          </cell>
          <cell r="C1704" t="str">
            <v>m²</v>
          </cell>
          <cell r="D1704">
            <v>9.57</v>
          </cell>
          <cell r="E1704">
            <v>0</v>
          </cell>
          <cell r="F1704">
            <v>9.57</v>
          </cell>
        </row>
        <row r="1705">
          <cell r="A1705">
            <v>3601240</v>
          </cell>
          <cell r="B1705" t="str">
            <v>Cubículo de média tensão, para uso ao tempo, classe 25 kV</v>
          </cell>
          <cell r="C1705" t="str">
            <v>cj</v>
          </cell>
          <cell r="D1705">
            <v>90286.45</v>
          </cell>
          <cell r="E1705">
            <v>159.5</v>
          </cell>
          <cell r="F1705">
            <v>90445.95</v>
          </cell>
        </row>
        <row r="1706">
          <cell r="A1706">
            <v>3601250</v>
          </cell>
          <cell r="B1706" t="str">
            <v>Cubículo de média tensão, para uso ao tempo, classe 15 kV</v>
          </cell>
          <cell r="C1706" t="str">
            <v>cj</v>
          </cell>
          <cell r="D1706">
            <v>59749.39</v>
          </cell>
          <cell r="E1706">
            <v>159.5</v>
          </cell>
          <cell r="F1706">
            <v>59908.89</v>
          </cell>
        </row>
        <row r="1707">
          <cell r="A1707">
            <v>3601260</v>
          </cell>
          <cell r="B1707" t="str">
            <v>Cubículo de entrada e medição para uso abrigado, classe 15 kV</v>
          </cell>
          <cell r="C1707" t="str">
            <v>cj</v>
          </cell>
          <cell r="D1707">
            <v>72917.06</v>
          </cell>
          <cell r="E1707">
            <v>319</v>
          </cell>
          <cell r="F1707">
            <v>73236.06</v>
          </cell>
        </row>
        <row r="1708">
          <cell r="A1708">
            <v>3603010</v>
          </cell>
          <cell r="B1708" t="str">
            <v>Caixa de medição tipo II (300 x 560 x 200) mm, padrão concessionárias</v>
          </cell>
          <cell r="C1708" t="str">
            <v>un</v>
          </cell>
          <cell r="D1708">
            <v>93.5</v>
          </cell>
          <cell r="E1708">
            <v>104.34</v>
          </cell>
          <cell r="F1708">
            <v>197.84</v>
          </cell>
        </row>
        <row r="1709">
          <cell r="A1709">
            <v>3603020</v>
          </cell>
          <cell r="B1709" t="str">
            <v>Caixa de medição polifásica (500 x 600 x 200) mm, padrão concessionárias</v>
          </cell>
          <cell r="C1709" t="str">
            <v>un</v>
          </cell>
          <cell r="D1709">
            <v>139.03</v>
          </cell>
          <cell r="E1709">
            <v>104.34</v>
          </cell>
          <cell r="F1709">
            <v>243.37</v>
          </cell>
        </row>
        <row r="1710">
          <cell r="A1710">
            <v>3603030</v>
          </cell>
          <cell r="B1710" t="str">
            <v>Caixa de medição externa tipo ´L´ (900 x 600 x 270) mm, padrão Eletropaulo</v>
          </cell>
          <cell r="C1710" t="str">
            <v>un</v>
          </cell>
          <cell r="D1710">
            <v>369.48</v>
          </cell>
          <cell r="E1710">
            <v>118.88</v>
          </cell>
          <cell r="F1710">
            <v>488.36</v>
          </cell>
        </row>
        <row r="1711">
          <cell r="A1711">
            <v>3603050</v>
          </cell>
          <cell r="B1711" t="str">
            <v>Caixa de medição externa tipo ´N´ (1300 x 1200 x 270) mm, padrão Eletropaulo</v>
          </cell>
          <cell r="C1711" t="str">
            <v>un</v>
          </cell>
          <cell r="D1711">
            <v>1257.69</v>
          </cell>
          <cell r="E1711">
            <v>118.88</v>
          </cell>
          <cell r="F1711">
            <v>1376.57</v>
          </cell>
        </row>
        <row r="1712">
          <cell r="A1712">
            <v>3603060</v>
          </cell>
          <cell r="B1712" t="str">
            <v>Caixa de medição externa tipo ´M´ (900 x 1200 x 270) mm, padrão Eletropaulo</v>
          </cell>
          <cell r="C1712" t="str">
            <v>un</v>
          </cell>
          <cell r="D1712">
            <v>886.47</v>
          </cell>
          <cell r="E1712">
            <v>118.88</v>
          </cell>
          <cell r="F1712">
            <v>1005.35</v>
          </cell>
        </row>
        <row r="1713">
          <cell r="A1713">
            <v>3603080</v>
          </cell>
          <cell r="B1713" t="str">
            <v>Caixa para seccionadora tipo ´T´ (900 x 600 x 250) mm, padrão Eletropaulo</v>
          </cell>
          <cell r="C1713" t="str">
            <v>un</v>
          </cell>
          <cell r="D1713">
            <v>323.58</v>
          </cell>
          <cell r="E1713">
            <v>89.16</v>
          </cell>
          <cell r="F1713">
            <v>412.74</v>
          </cell>
        </row>
        <row r="1714">
          <cell r="A1714">
            <v>3603090</v>
          </cell>
          <cell r="B1714" t="str">
            <v>Caixa de medição interna tipo ´A1´ (1000 x 1000 x 300) mm, padrão Eletropaulo</v>
          </cell>
          <cell r="C1714" t="str">
            <v>un</v>
          </cell>
          <cell r="D1714">
            <v>1291.31</v>
          </cell>
          <cell r="E1714">
            <v>125.35</v>
          </cell>
          <cell r="F1714">
            <v>1416.66</v>
          </cell>
        </row>
        <row r="1715">
          <cell r="A1715">
            <v>3603120</v>
          </cell>
          <cell r="B1715" t="str">
            <v>Caixa de proteção para transformador de corrente, (1000 x 750 x 300) mm, padrão CPFL</v>
          </cell>
          <cell r="C1715" t="str">
            <v>un</v>
          </cell>
          <cell r="D1715">
            <v>429.08</v>
          </cell>
          <cell r="E1715">
            <v>118.88</v>
          </cell>
          <cell r="F1715">
            <v>547.96</v>
          </cell>
        </row>
        <row r="1716">
          <cell r="A1716">
            <v>3603130</v>
          </cell>
          <cell r="B1716" t="str">
            <v>Caixa de proteção dos bornes do medidor, (300 x 250 x 90) mm, padrão CPFL</v>
          </cell>
          <cell r="C1716" t="str">
            <v>un</v>
          </cell>
          <cell r="D1716">
            <v>62.83</v>
          </cell>
          <cell r="E1716">
            <v>59.44</v>
          </cell>
          <cell r="F1716">
            <v>122.27</v>
          </cell>
        </row>
        <row r="1717">
          <cell r="A1717">
            <v>3603150</v>
          </cell>
          <cell r="B1717" t="str">
            <v>Caixa de entrada tipo ´E´ (560 x 350 x 210) mm - padrão Eletropaulo</v>
          </cell>
          <cell r="C1717" t="str">
            <v>un</v>
          </cell>
          <cell r="D1717">
            <v>125.56</v>
          </cell>
          <cell r="E1717">
            <v>104.34</v>
          </cell>
          <cell r="F1717">
            <v>229.9</v>
          </cell>
        </row>
        <row r="1718">
          <cell r="A1718">
            <v>3603160</v>
          </cell>
          <cell r="B1718" t="str">
            <v>Caixa base lateral tipo ´N´ (130 x 40 x 25) cm</v>
          </cell>
          <cell r="C1718" t="str">
            <v>un</v>
          </cell>
          <cell r="D1718">
            <v>301.56</v>
          </cell>
          <cell r="E1718">
            <v>118.88</v>
          </cell>
          <cell r="F1718">
            <v>420.44</v>
          </cell>
        </row>
        <row r="1719">
          <cell r="A1719">
            <v>3604010</v>
          </cell>
          <cell r="B1719" t="str">
            <v>Suporte para 1 isolador de baixa tensão</v>
          </cell>
          <cell r="C1719" t="str">
            <v>un</v>
          </cell>
          <cell r="D1719">
            <v>9.74</v>
          </cell>
          <cell r="E1719">
            <v>8.92</v>
          </cell>
          <cell r="F1719">
            <v>18.66</v>
          </cell>
        </row>
        <row r="1720">
          <cell r="A1720">
            <v>3604030</v>
          </cell>
          <cell r="B1720" t="str">
            <v>Suporte para 2 isoladores de baixa tensão</v>
          </cell>
          <cell r="C1720" t="str">
            <v>un</v>
          </cell>
          <cell r="D1720">
            <v>19.079999999999998</v>
          </cell>
          <cell r="E1720">
            <v>8.92</v>
          </cell>
          <cell r="F1720">
            <v>28</v>
          </cell>
        </row>
        <row r="1721">
          <cell r="A1721">
            <v>3604050</v>
          </cell>
          <cell r="B1721" t="str">
            <v>Suporte para 3 isoladores de baixa tensão</v>
          </cell>
          <cell r="C1721" t="str">
            <v>un</v>
          </cell>
          <cell r="D1721">
            <v>30.25</v>
          </cell>
          <cell r="E1721">
            <v>8.92</v>
          </cell>
          <cell r="F1721">
            <v>39.17</v>
          </cell>
        </row>
        <row r="1722">
          <cell r="A1722">
            <v>3604070</v>
          </cell>
          <cell r="B1722" t="str">
            <v>Suporte para 4 isoladores de baixa tensão</v>
          </cell>
          <cell r="C1722" t="str">
            <v>un</v>
          </cell>
          <cell r="D1722">
            <v>38.21</v>
          </cell>
          <cell r="E1722">
            <v>8.92</v>
          </cell>
          <cell r="F1722">
            <v>47.13</v>
          </cell>
        </row>
        <row r="1723">
          <cell r="A1723">
            <v>3605010</v>
          </cell>
          <cell r="B1723" t="str">
            <v>Isolador tipo roldana para baixa tensão de 76 x 79 mm</v>
          </cell>
          <cell r="C1723" t="str">
            <v>un</v>
          </cell>
          <cell r="D1723">
            <v>14.71</v>
          </cell>
          <cell r="E1723">
            <v>5.95</v>
          </cell>
          <cell r="F1723">
            <v>20.66</v>
          </cell>
        </row>
        <row r="1724">
          <cell r="A1724">
            <v>3605020</v>
          </cell>
          <cell r="B1724" t="str">
            <v>Isolador tipo castanha incluindo grampo de sustentação</v>
          </cell>
          <cell r="C1724" t="str">
            <v>un</v>
          </cell>
          <cell r="D1724">
            <v>15.95</v>
          </cell>
          <cell r="E1724">
            <v>5.95</v>
          </cell>
          <cell r="F1724">
            <v>21.9</v>
          </cell>
        </row>
        <row r="1725">
          <cell r="A1725">
            <v>3605030</v>
          </cell>
          <cell r="B1725" t="str">
            <v>Isolador tipo disco para 23 kV (poste)</v>
          </cell>
          <cell r="C1725" t="str">
            <v>un</v>
          </cell>
          <cell r="D1725">
            <v>77.930000000000007</v>
          </cell>
          <cell r="E1725">
            <v>8.86</v>
          </cell>
          <cell r="F1725">
            <v>86.79</v>
          </cell>
        </row>
        <row r="1726">
          <cell r="A1726">
            <v>3605040</v>
          </cell>
          <cell r="B1726" t="str">
            <v>Isolador tipo disco para 15 kV de 6´ - 150 mm</v>
          </cell>
          <cell r="C1726" t="str">
            <v>un</v>
          </cell>
          <cell r="D1726">
            <v>54.4</v>
          </cell>
          <cell r="E1726">
            <v>5.95</v>
          </cell>
          <cell r="F1726">
            <v>60.35</v>
          </cell>
        </row>
        <row r="1727">
          <cell r="A1727">
            <v>3605070</v>
          </cell>
          <cell r="B1727" t="str">
            <v>Isolador tipo pino para 25 kV, inclusive pino (poste)</v>
          </cell>
          <cell r="C1727" t="str">
            <v>un</v>
          </cell>
          <cell r="D1727">
            <v>45.9</v>
          </cell>
          <cell r="E1727">
            <v>22.3</v>
          </cell>
          <cell r="F1727">
            <v>68.2</v>
          </cell>
        </row>
        <row r="1728">
          <cell r="A1728">
            <v>3605080</v>
          </cell>
          <cell r="B1728" t="str">
            <v>Isolador tipo pino para 15 kV, inclusive pino (poste)</v>
          </cell>
          <cell r="C1728" t="str">
            <v>un</v>
          </cell>
          <cell r="D1728">
            <v>30.26</v>
          </cell>
          <cell r="E1728">
            <v>22.3</v>
          </cell>
          <cell r="F1728">
            <v>52.56</v>
          </cell>
        </row>
        <row r="1729">
          <cell r="A1729">
            <v>3605100</v>
          </cell>
          <cell r="B1729" t="str">
            <v>Isolador pedestal para 15 kV</v>
          </cell>
          <cell r="C1729" t="str">
            <v>un</v>
          </cell>
          <cell r="D1729">
            <v>53.93</v>
          </cell>
          <cell r="E1729">
            <v>5.95</v>
          </cell>
          <cell r="F1729">
            <v>59.88</v>
          </cell>
        </row>
        <row r="1730">
          <cell r="A1730">
            <v>3605110</v>
          </cell>
          <cell r="B1730" t="str">
            <v>Isolador pedestal para 25 kV</v>
          </cell>
          <cell r="C1730" t="str">
            <v>un</v>
          </cell>
          <cell r="D1730">
            <v>86.59</v>
          </cell>
          <cell r="E1730">
            <v>5.95</v>
          </cell>
          <cell r="F1730">
            <v>92.54</v>
          </cell>
        </row>
        <row r="1731">
          <cell r="A1731">
            <v>3606010</v>
          </cell>
          <cell r="B1731" t="str">
            <v>Terminal modular (mufla) unipolar interno para cabo até 120 mm²/25 kV</v>
          </cell>
          <cell r="C1731" t="str">
            <v>cj</v>
          </cell>
          <cell r="D1731">
            <v>327.56</v>
          </cell>
          <cell r="E1731">
            <v>14.87</v>
          </cell>
          <cell r="F1731">
            <v>342.43</v>
          </cell>
        </row>
        <row r="1732">
          <cell r="A1732">
            <v>3606030</v>
          </cell>
          <cell r="B1732" t="str">
            <v>Terminal modular (mufla) unipolar externo para cabo até 70 mm²/25 kV</v>
          </cell>
          <cell r="C1732" t="str">
            <v>cj</v>
          </cell>
          <cell r="D1732">
            <v>330.43</v>
          </cell>
          <cell r="E1732">
            <v>14.87</v>
          </cell>
          <cell r="F1732">
            <v>345.3</v>
          </cell>
        </row>
        <row r="1733">
          <cell r="A1733">
            <v>3606060</v>
          </cell>
          <cell r="B1733" t="str">
            <v>Terminal modular (mufla) unipolar externo para cabo até 70 mm²/15 kV</v>
          </cell>
          <cell r="C1733" t="str">
            <v>cj</v>
          </cell>
          <cell r="D1733">
            <v>347.84</v>
          </cell>
          <cell r="E1733">
            <v>14.87</v>
          </cell>
          <cell r="F1733">
            <v>362.71</v>
          </cell>
        </row>
        <row r="1734">
          <cell r="A1734">
            <v>3606080</v>
          </cell>
          <cell r="B1734" t="str">
            <v>Terminal modular (mufla) unipolar interno para cabo até 70 mm²/15 kV</v>
          </cell>
          <cell r="C1734" t="str">
            <v>cj</v>
          </cell>
          <cell r="D1734">
            <v>291.98</v>
          </cell>
          <cell r="E1734">
            <v>14.87</v>
          </cell>
          <cell r="F1734">
            <v>306.85000000000002</v>
          </cell>
        </row>
        <row r="1735">
          <cell r="A1735">
            <v>3607010</v>
          </cell>
          <cell r="B1735" t="str">
            <v>Para-raios de distribuição, classe 12 kV/5 kA, completo, encapsulado com polímero</v>
          </cell>
          <cell r="C1735" t="str">
            <v>un</v>
          </cell>
          <cell r="D1735">
            <v>127.16</v>
          </cell>
          <cell r="E1735">
            <v>14</v>
          </cell>
          <cell r="F1735">
            <v>141.16</v>
          </cell>
        </row>
        <row r="1736">
          <cell r="A1736">
            <v>3607030</v>
          </cell>
          <cell r="B1736" t="str">
            <v>Para-raios de distribuição, classe 12 kV/10 kA, completo, encapsulado com polímero</v>
          </cell>
          <cell r="C1736" t="str">
            <v>un</v>
          </cell>
          <cell r="D1736">
            <v>144.63</v>
          </cell>
          <cell r="E1736">
            <v>14</v>
          </cell>
          <cell r="F1736">
            <v>158.63</v>
          </cell>
        </row>
        <row r="1737">
          <cell r="A1737">
            <v>3607050</v>
          </cell>
          <cell r="B1737" t="str">
            <v>Para-raios de distribuição, classe 15 kV/5 kA, completo, encapsulado com polímero</v>
          </cell>
          <cell r="C1737" t="str">
            <v>un</v>
          </cell>
          <cell r="D1737">
            <v>137.37</v>
          </cell>
          <cell r="E1737">
            <v>14</v>
          </cell>
          <cell r="F1737">
            <v>151.37</v>
          </cell>
        </row>
        <row r="1738">
          <cell r="A1738">
            <v>3607060</v>
          </cell>
          <cell r="B1738" t="str">
            <v>Para-raios de distribuição, classe 15 kV/10 kA, completo, encapsulado com polímero</v>
          </cell>
          <cell r="C1738" t="str">
            <v>un</v>
          </cell>
          <cell r="D1738">
            <v>150.85</v>
          </cell>
          <cell r="E1738">
            <v>14</v>
          </cell>
          <cell r="F1738">
            <v>164.85</v>
          </cell>
        </row>
        <row r="1739">
          <cell r="A1739">
            <v>3607070</v>
          </cell>
          <cell r="B1739" t="str">
            <v>Para-raios de distribuição, classe 21 kV/5 kA, completo, encapsulado com polímero</v>
          </cell>
          <cell r="C1739" t="str">
            <v>un</v>
          </cell>
          <cell r="D1739">
            <v>197.32</v>
          </cell>
          <cell r="E1739">
            <v>14</v>
          </cell>
          <cell r="F1739">
            <v>211.32</v>
          </cell>
        </row>
        <row r="1740">
          <cell r="A1740">
            <v>3608030</v>
          </cell>
          <cell r="B1740" t="str">
            <v>Grupo gerador com potência de 250/228 kVA, variação de + ou - 5% - completo</v>
          </cell>
          <cell r="C1740" t="str">
            <v>un</v>
          </cell>
          <cell r="D1740">
            <v>114079.5</v>
          </cell>
          <cell r="E1740">
            <v>1165.1600000000001</v>
          </cell>
          <cell r="F1740">
            <v>115244.66</v>
          </cell>
        </row>
        <row r="1741">
          <cell r="A1741">
            <v>3608040</v>
          </cell>
          <cell r="B1741" t="str">
            <v>Grupo gerador com potência de 350/320 kVA, variação de + ou - 10% - completo</v>
          </cell>
          <cell r="C1741" t="str">
            <v>un</v>
          </cell>
          <cell r="D1741">
            <v>153242</v>
          </cell>
          <cell r="E1741">
            <v>1165.1600000000001</v>
          </cell>
          <cell r="F1741">
            <v>154407.16</v>
          </cell>
        </row>
        <row r="1742">
          <cell r="A1742">
            <v>3608050</v>
          </cell>
          <cell r="B1742" t="str">
            <v>Grupo gerador com potência de 88/80 kVA, variação de + ou - 10% - completo</v>
          </cell>
          <cell r="C1742" t="str">
            <v>un</v>
          </cell>
          <cell r="D1742">
            <v>63296.09</v>
          </cell>
          <cell r="E1742">
            <v>1165.1600000000001</v>
          </cell>
          <cell r="F1742">
            <v>64461.25</v>
          </cell>
        </row>
        <row r="1743">
          <cell r="A1743">
            <v>3608060</v>
          </cell>
          <cell r="B1743" t="str">
            <v>Grupo gerador com potência de 165/150 kVA, variação de + ou - 5% - completo</v>
          </cell>
          <cell r="C1743" t="str">
            <v>un</v>
          </cell>
          <cell r="D1743">
            <v>77980.62</v>
          </cell>
          <cell r="E1743">
            <v>1165.1600000000001</v>
          </cell>
          <cell r="F1743">
            <v>79145.78</v>
          </cell>
        </row>
        <row r="1744">
          <cell r="A1744">
            <v>3608100</v>
          </cell>
          <cell r="B1744" t="str">
            <v>Grupo gerador com potência de 55/50 kVA, variação de + ou - 10% - completo</v>
          </cell>
          <cell r="C1744" t="str">
            <v>un</v>
          </cell>
          <cell r="D1744">
            <v>51480.86</v>
          </cell>
          <cell r="E1744">
            <v>623.20000000000005</v>
          </cell>
          <cell r="F1744">
            <v>52104.06</v>
          </cell>
        </row>
        <row r="1745">
          <cell r="A1745">
            <v>3608110</v>
          </cell>
          <cell r="B1745" t="str">
            <v>Grupo gerador com potência de 180/168 kVA, variação de + ou - 5% - completo</v>
          </cell>
          <cell r="C1745" t="str">
            <v>un</v>
          </cell>
          <cell r="D1745">
            <v>94768.75</v>
          </cell>
          <cell r="E1745">
            <v>1165.1600000000001</v>
          </cell>
          <cell r="F1745">
            <v>95933.91</v>
          </cell>
        </row>
        <row r="1746">
          <cell r="A1746">
            <v>3608290</v>
          </cell>
          <cell r="B1746" t="str">
            <v>Grupo gerador com potência de 563/513 kVA, variação de + ou - 10% - completo</v>
          </cell>
          <cell r="C1746" t="str">
            <v>un</v>
          </cell>
          <cell r="D1746">
            <v>204961.9</v>
          </cell>
          <cell r="E1746">
            <v>1289.8</v>
          </cell>
          <cell r="F1746">
            <v>206251.7</v>
          </cell>
        </row>
        <row r="1747">
          <cell r="A1747">
            <v>3608350</v>
          </cell>
          <cell r="B1747" t="str">
            <v>Grupo gerador carenado com potência de 150/136 kVA, variação de + ou - 5% - completo</v>
          </cell>
          <cell r="C1747" t="str">
            <v>un</v>
          </cell>
          <cell r="D1747">
            <v>97252.98</v>
          </cell>
          <cell r="E1747">
            <v>1165.1600000000001</v>
          </cell>
          <cell r="F1747">
            <v>98418.14</v>
          </cell>
        </row>
        <row r="1748">
          <cell r="A1748">
            <v>3608360</v>
          </cell>
          <cell r="B1748" t="str">
            <v>Grupo gerador carenado com potência de 460/434 kVA, variação de + ou - 10% - completo</v>
          </cell>
          <cell r="C1748" t="str">
            <v>un</v>
          </cell>
          <cell r="D1748">
            <v>238337</v>
          </cell>
          <cell r="E1748">
            <v>1267.96</v>
          </cell>
          <cell r="F1748">
            <v>239604.96</v>
          </cell>
        </row>
        <row r="1749">
          <cell r="A1749">
            <v>3608540</v>
          </cell>
          <cell r="B1749" t="str">
            <v>Grupo gerador com potência de 460/434 kVA, variação de + ou - 10% - completo</v>
          </cell>
          <cell r="C1749" t="str">
            <v>un</v>
          </cell>
          <cell r="D1749">
            <v>257074.5</v>
          </cell>
          <cell r="E1749">
            <v>1289.8</v>
          </cell>
          <cell r="F1749">
            <v>258364.3</v>
          </cell>
        </row>
        <row r="1750">
          <cell r="A1750">
            <v>3609020</v>
          </cell>
          <cell r="B1750" t="str">
            <v>Transformador de potência trifásico de 225 kVA, classe 15 kV, a óleo</v>
          </cell>
          <cell r="C1750" t="str">
            <v>un</v>
          </cell>
          <cell r="D1750">
            <v>14199.77</v>
          </cell>
          <cell r="E1750">
            <v>623.20000000000005</v>
          </cell>
          <cell r="F1750">
            <v>14822.97</v>
          </cell>
        </row>
        <row r="1751">
          <cell r="A1751">
            <v>3609030</v>
          </cell>
          <cell r="B1751" t="str">
            <v>Transformador de potência trifásico de 75 kVA, classe 1,2 kV, a seco</v>
          </cell>
          <cell r="C1751" t="str">
            <v>un</v>
          </cell>
          <cell r="D1751">
            <v>11504.59</v>
          </cell>
          <cell r="E1751">
            <v>249.28</v>
          </cell>
          <cell r="F1751">
            <v>11753.87</v>
          </cell>
        </row>
        <row r="1752">
          <cell r="A1752">
            <v>3609050</v>
          </cell>
          <cell r="B1752" t="str">
            <v>Transformador de potência trifásico de 150 kVA, classe 15 kV, a óleo</v>
          </cell>
          <cell r="C1752" t="str">
            <v>un</v>
          </cell>
          <cell r="D1752">
            <v>10401.049999999999</v>
          </cell>
          <cell r="E1752">
            <v>623.20000000000005</v>
          </cell>
          <cell r="F1752">
            <v>11024.25</v>
          </cell>
        </row>
        <row r="1753">
          <cell r="A1753">
            <v>3609060</v>
          </cell>
          <cell r="B1753" t="str">
            <v>Transformador de potência trifásico de 500 kVA, classe 15 kV, a seco</v>
          </cell>
          <cell r="C1753" t="str">
            <v>un</v>
          </cell>
          <cell r="D1753">
            <v>36260.26</v>
          </cell>
          <cell r="E1753">
            <v>997.12</v>
          </cell>
          <cell r="F1753">
            <v>37257.379999999997</v>
          </cell>
        </row>
        <row r="1754">
          <cell r="A1754">
            <v>3609070</v>
          </cell>
          <cell r="B1754" t="str">
            <v>Transformador de potência trifásico de 1000 kVA, classe 15 kV, a seco com cabine</v>
          </cell>
          <cell r="C1754" t="str">
            <v>un</v>
          </cell>
          <cell r="D1754">
            <v>71547.429999999993</v>
          </cell>
          <cell r="E1754">
            <v>997.12</v>
          </cell>
          <cell r="F1754">
            <v>72544.55</v>
          </cell>
        </row>
        <row r="1755">
          <cell r="A1755">
            <v>3609100</v>
          </cell>
          <cell r="B1755" t="str">
            <v>Transformador de potência trifásico de 5 kVA, classe 0,6 kV, a seco com cabine</v>
          </cell>
          <cell r="C1755" t="str">
            <v>un</v>
          </cell>
          <cell r="D1755">
            <v>2126.6999999999998</v>
          </cell>
          <cell r="E1755">
            <v>249.28</v>
          </cell>
          <cell r="F1755">
            <v>2375.98</v>
          </cell>
        </row>
        <row r="1756">
          <cell r="A1756">
            <v>3609110</v>
          </cell>
          <cell r="B1756" t="str">
            <v>Transformador de potência trifásico de 7,5 kVA, classe 0,6 kV, a seco com cabine</v>
          </cell>
          <cell r="C1756" t="str">
            <v>un</v>
          </cell>
          <cell r="D1756">
            <v>2316.88</v>
          </cell>
          <cell r="E1756">
            <v>249.28</v>
          </cell>
          <cell r="F1756">
            <v>2566.16</v>
          </cell>
        </row>
        <row r="1757">
          <cell r="A1757">
            <v>3609130</v>
          </cell>
          <cell r="B1757" t="str">
            <v>Transformador de potência trifásico de 15 kVA, classe 1,2 kV, a seco com cabine</v>
          </cell>
          <cell r="C1757" t="str">
            <v>un</v>
          </cell>
          <cell r="D1757">
            <v>4943.3100000000004</v>
          </cell>
          <cell r="E1757">
            <v>249.28</v>
          </cell>
          <cell r="F1757">
            <v>5192.59</v>
          </cell>
        </row>
        <row r="1758">
          <cell r="A1758">
            <v>3609150</v>
          </cell>
          <cell r="B1758" t="str">
            <v>Transformador de potência trifásico de 75 kVA, classe 15 kV, a óleo</v>
          </cell>
          <cell r="C1758" t="str">
            <v>un</v>
          </cell>
          <cell r="D1758">
            <v>8118.69</v>
          </cell>
          <cell r="E1758">
            <v>623.20000000000005</v>
          </cell>
          <cell r="F1758">
            <v>8741.89</v>
          </cell>
        </row>
        <row r="1759">
          <cell r="A1759">
            <v>3609160</v>
          </cell>
          <cell r="B1759" t="str">
            <v>Transformador de potência trifásico de 225 kVA, classe 23 kV, a óleo</v>
          </cell>
          <cell r="C1759" t="str">
            <v>un</v>
          </cell>
          <cell r="D1759">
            <v>15207.25</v>
          </cell>
          <cell r="E1759">
            <v>623.20000000000005</v>
          </cell>
          <cell r="F1759">
            <v>15830.45</v>
          </cell>
        </row>
        <row r="1760">
          <cell r="A1760">
            <v>3609170</v>
          </cell>
          <cell r="B1760" t="str">
            <v>Transformador de potência trifásico de 300 kVA, classe 15 kV, a óleo</v>
          </cell>
          <cell r="C1760" t="str">
            <v>un</v>
          </cell>
          <cell r="D1760">
            <v>16529.349999999999</v>
          </cell>
          <cell r="E1760">
            <v>623.20000000000005</v>
          </cell>
          <cell r="F1760">
            <v>17152.55</v>
          </cell>
        </row>
        <row r="1761">
          <cell r="A1761">
            <v>3609180</v>
          </cell>
          <cell r="B1761" t="str">
            <v>Transformador de potência trifásico de 112,5 kVA, classe 15 kV, a óleo</v>
          </cell>
          <cell r="C1761" t="str">
            <v>un</v>
          </cell>
          <cell r="D1761">
            <v>8293.94</v>
          </cell>
          <cell r="E1761">
            <v>623.20000000000005</v>
          </cell>
          <cell r="F1761">
            <v>8917.14</v>
          </cell>
        </row>
        <row r="1762">
          <cell r="A1762">
            <v>3609220</v>
          </cell>
          <cell r="B1762" t="str">
            <v>Transformador de potência trifásico de 500 kVA, classe 15 kV, a seco com cabine</v>
          </cell>
          <cell r="C1762" t="str">
            <v>un</v>
          </cell>
          <cell r="D1762">
            <v>49292.82</v>
          </cell>
          <cell r="E1762">
            <v>997.12</v>
          </cell>
          <cell r="F1762">
            <v>50289.94</v>
          </cell>
        </row>
        <row r="1763">
          <cell r="A1763">
            <v>3609230</v>
          </cell>
          <cell r="B1763" t="str">
            <v>Transformador de potência trifásico de 30 kVA, classe 1,2 KV, a seco com cabine</v>
          </cell>
          <cell r="C1763" t="str">
            <v>un</v>
          </cell>
          <cell r="D1763">
            <v>8119.36</v>
          </cell>
          <cell r="E1763">
            <v>249.28</v>
          </cell>
          <cell r="F1763">
            <v>8368.64</v>
          </cell>
        </row>
        <row r="1764">
          <cell r="A1764">
            <v>3609250</v>
          </cell>
          <cell r="B1764" t="str">
            <v>Transformador de potência trifásico de 500 kVA, classe 15 kV, a óleo</v>
          </cell>
          <cell r="C1764" t="str">
            <v>un</v>
          </cell>
          <cell r="D1764">
            <v>30337.86</v>
          </cell>
          <cell r="E1764">
            <v>997.12</v>
          </cell>
          <cell r="F1764">
            <v>31334.98</v>
          </cell>
        </row>
        <row r="1765">
          <cell r="A1765">
            <v>3609300</v>
          </cell>
          <cell r="B1765" t="str">
            <v>Transformador de potência trifásico de 750 kVA, classe 15 kV, a óleo</v>
          </cell>
          <cell r="C1765" t="str">
            <v>un</v>
          </cell>
          <cell r="D1765">
            <v>38182.54</v>
          </cell>
          <cell r="E1765">
            <v>997.12</v>
          </cell>
          <cell r="F1765">
            <v>39179.660000000003</v>
          </cell>
        </row>
        <row r="1766">
          <cell r="A1766">
            <v>3609360</v>
          </cell>
          <cell r="B1766" t="str">
            <v>Transformador de potência trifásico de 750 kVA, classe 15 kV, a seco</v>
          </cell>
          <cell r="C1766" t="str">
            <v>un</v>
          </cell>
          <cell r="D1766">
            <v>65891.600000000006</v>
          </cell>
          <cell r="E1766">
            <v>997.12</v>
          </cell>
          <cell r="F1766">
            <v>66888.72</v>
          </cell>
        </row>
        <row r="1767">
          <cell r="A1767">
            <v>3609370</v>
          </cell>
          <cell r="B1767" t="str">
            <v>Transformador de potência trifásico de 300 kVA, classe 15 kV, a seco</v>
          </cell>
          <cell r="C1767" t="str">
            <v>un</v>
          </cell>
          <cell r="D1767">
            <v>39867.78</v>
          </cell>
          <cell r="E1767">
            <v>623.20000000000005</v>
          </cell>
          <cell r="F1767">
            <v>40490.980000000003</v>
          </cell>
        </row>
        <row r="1768">
          <cell r="A1768">
            <v>3609410</v>
          </cell>
          <cell r="B1768" t="str">
            <v>Transformador de potência trifásico de 45 kVA, classe 15 kV, a seco</v>
          </cell>
          <cell r="C1768" t="str">
            <v>un</v>
          </cell>
          <cell r="D1768">
            <v>10816.75</v>
          </cell>
          <cell r="E1768">
            <v>623.20000000000005</v>
          </cell>
          <cell r="F1768">
            <v>11439.95</v>
          </cell>
        </row>
        <row r="1769">
          <cell r="A1769">
            <v>3609440</v>
          </cell>
          <cell r="B1769" t="str">
            <v>Transformador de potência trifásico de 500 kVA, classe 15 kV, a óleo - tipo pedestal</v>
          </cell>
          <cell r="C1769" t="str">
            <v>un</v>
          </cell>
          <cell r="D1769">
            <v>69008</v>
          </cell>
          <cell r="E1769">
            <v>997.12</v>
          </cell>
          <cell r="F1769">
            <v>70005.119999999995</v>
          </cell>
        </row>
        <row r="1770">
          <cell r="A1770">
            <v>3609480</v>
          </cell>
          <cell r="B1770" t="str">
            <v>Transformador trifásico a seco de 112,5 kVA, encapsulado em resina epóxi sob vácuo</v>
          </cell>
          <cell r="C1770" t="str">
            <v>un</v>
          </cell>
          <cell r="D1770">
            <v>16961.189999999999</v>
          </cell>
          <cell r="E1770">
            <v>623.20000000000005</v>
          </cell>
          <cell r="F1770">
            <v>17584.39</v>
          </cell>
        </row>
        <row r="1771">
          <cell r="A1771">
            <v>3609490</v>
          </cell>
          <cell r="B1771" t="str">
            <v>Transformador trifásico a seco de 150 kVA, encapsulado em resina epóxi sob vácuo</v>
          </cell>
          <cell r="C1771" t="str">
            <v>un</v>
          </cell>
          <cell r="D1771">
            <v>21654.57</v>
          </cell>
          <cell r="E1771">
            <v>623.20000000000005</v>
          </cell>
          <cell r="F1771">
            <v>22277.77</v>
          </cell>
        </row>
        <row r="1772">
          <cell r="A1772">
            <v>3609670</v>
          </cell>
          <cell r="B1772" t="str">
            <v>Transformador de potência trifásico 45kVA, classe 24,2kV, encapsulado a vácuo em resina epóxi</v>
          </cell>
          <cell r="C1772" t="str">
            <v>un</v>
          </cell>
          <cell r="D1772">
            <v>15554.41</v>
          </cell>
          <cell r="E1772">
            <v>249.28</v>
          </cell>
          <cell r="F1772">
            <v>15803.69</v>
          </cell>
        </row>
        <row r="1773">
          <cell r="A1773">
            <v>3609680</v>
          </cell>
          <cell r="B1773" t="str">
            <v>Transformador de potência trifásico 750kVA, classe 25kV, encapsulado a vácuo em resina epóxi</v>
          </cell>
          <cell r="C1773" t="str">
            <v>un</v>
          </cell>
          <cell r="D1773">
            <v>54077.57</v>
          </cell>
          <cell r="E1773">
            <v>997.12</v>
          </cell>
          <cell r="F1773">
            <v>55074.69</v>
          </cell>
        </row>
        <row r="1774">
          <cell r="A1774">
            <v>3609690</v>
          </cell>
          <cell r="B1774" t="str">
            <v>Transformador de potência trifásico de 300 kVA, classe 25kV, a óleo</v>
          </cell>
          <cell r="C1774" t="str">
            <v>un</v>
          </cell>
          <cell r="D1774">
            <v>15513.29</v>
          </cell>
          <cell r="E1774">
            <v>623.20000000000005</v>
          </cell>
          <cell r="F1774">
            <v>16136.49</v>
          </cell>
        </row>
        <row r="1775">
          <cell r="A1775">
            <v>3609700</v>
          </cell>
          <cell r="B1775" t="str">
            <v>Transformador de potência trifásico de 500 kVA, classe 25kV, encapsulado a vácuo em resina epóxi</v>
          </cell>
          <cell r="C1775" t="str">
            <v>un</v>
          </cell>
          <cell r="D1775">
            <v>49638.79</v>
          </cell>
          <cell r="E1775">
            <v>997.12</v>
          </cell>
          <cell r="F1775">
            <v>50635.91</v>
          </cell>
        </row>
        <row r="1776">
          <cell r="A1776">
            <v>3620010</v>
          </cell>
          <cell r="B1776" t="str">
            <v>Vergalhão de cobre eletrolítico, diâmetro de 3/8´</v>
          </cell>
          <cell r="C1776" t="str">
            <v>m</v>
          </cell>
          <cell r="D1776">
            <v>24.08</v>
          </cell>
          <cell r="E1776">
            <v>11.89</v>
          </cell>
          <cell r="F1776">
            <v>35.97</v>
          </cell>
        </row>
        <row r="1777">
          <cell r="A1777">
            <v>3620030</v>
          </cell>
          <cell r="B1777" t="str">
            <v>União angular para vergalhão, diâmetro de 3/8´</v>
          </cell>
          <cell r="C1777" t="str">
            <v>un</v>
          </cell>
          <cell r="D1777">
            <v>25.92</v>
          </cell>
          <cell r="E1777">
            <v>5.95</v>
          </cell>
          <cell r="F1777">
            <v>31.87</v>
          </cell>
        </row>
        <row r="1778">
          <cell r="A1778">
            <v>3620040</v>
          </cell>
          <cell r="B1778" t="str">
            <v>Bobina mínima para disjuntor (a óleo)</v>
          </cell>
          <cell r="C1778" t="str">
            <v>un</v>
          </cell>
          <cell r="D1778">
            <v>873.31</v>
          </cell>
          <cell r="E1778">
            <v>40.619999999999997</v>
          </cell>
          <cell r="F1778">
            <v>913.93</v>
          </cell>
        </row>
        <row r="1779">
          <cell r="A1779">
            <v>3620050</v>
          </cell>
          <cell r="B1779" t="str">
            <v>Terminal para vergalhão, diâmetro de 3/8´</v>
          </cell>
          <cell r="C1779" t="str">
            <v>un</v>
          </cell>
          <cell r="D1779">
            <v>10.39</v>
          </cell>
          <cell r="E1779">
            <v>5.95</v>
          </cell>
          <cell r="F1779">
            <v>16.34</v>
          </cell>
        </row>
        <row r="1780">
          <cell r="A1780">
            <v>3620060</v>
          </cell>
          <cell r="B1780" t="str">
            <v>Braçadeira para fixação de eletroduto, até 4´</v>
          </cell>
          <cell r="C1780" t="str">
            <v>un</v>
          </cell>
          <cell r="D1780">
            <v>1.52</v>
          </cell>
          <cell r="E1780">
            <v>4.47</v>
          </cell>
          <cell r="F1780">
            <v>5.99</v>
          </cell>
        </row>
        <row r="1781">
          <cell r="A1781">
            <v>3620070</v>
          </cell>
          <cell r="B1781" t="str">
            <v>Prensa vergalhão ´T´, diâmetro de 3/8´</v>
          </cell>
          <cell r="C1781" t="str">
            <v>un</v>
          </cell>
          <cell r="D1781">
            <v>9.14</v>
          </cell>
          <cell r="E1781">
            <v>5.95</v>
          </cell>
          <cell r="F1781">
            <v>15.09</v>
          </cell>
        </row>
        <row r="1782">
          <cell r="A1782">
            <v>3620090</v>
          </cell>
          <cell r="B1782" t="str">
            <v>Vara para manobra em cabine em fibra de vidro, para tensão até 36 kV</v>
          </cell>
          <cell r="C1782" t="str">
            <v>un</v>
          </cell>
          <cell r="D1782">
            <v>272.58</v>
          </cell>
          <cell r="E1782">
            <v>0.61</v>
          </cell>
          <cell r="F1782">
            <v>273.19</v>
          </cell>
        </row>
        <row r="1783">
          <cell r="A1783">
            <v>3620100</v>
          </cell>
          <cell r="B1783" t="str">
            <v>Bucha para passagem interna/externa com isolação para 15 kV</v>
          </cell>
          <cell r="C1783" t="str">
            <v>un</v>
          </cell>
          <cell r="D1783">
            <v>208.56</v>
          </cell>
          <cell r="E1783">
            <v>14.87</v>
          </cell>
          <cell r="F1783">
            <v>223.43</v>
          </cell>
        </row>
        <row r="1784">
          <cell r="A1784">
            <v>3620120</v>
          </cell>
          <cell r="B1784" t="str">
            <v>Chapa de ferro de 1,50 x 0,50 m para bucha de passagem</v>
          </cell>
          <cell r="C1784" t="str">
            <v>un</v>
          </cell>
          <cell r="D1784">
            <v>94.9</v>
          </cell>
          <cell r="E1784">
            <v>14.87</v>
          </cell>
          <cell r="F1784">
            <v>109.77</v>
          </cell>
        </row>
        <row r="1785">
          <cell r="A1785">
            <v>3620140</v>
          </cell>
          <cell r="B1785" t="str">
            <v>Cruzeta de madeira de 2400 mm</v>
          </cell>
          <cell r="C1785" t="str">
            <v>un</v>
          </cell>
          <cell r="D1785">
            <v>131</v>
          </cell>
          <cell r="E1785">
            <v>84.02</v>
          </cell>
          <cell r="F1785">
            <v>215.02</v>
          </cell>
        </row>
        <row r="1786">
          <cell r="A1786">
            <v>3620150</v>
          </cell>
          <cell r="B1786" t="str">
            <v>Cruzeta de madeira de 90 x 115 x 3500 mm</v>
          </cell>
          <cell r="C1786" t="str">
            <v>un</v>
          </cell>
          <cell r="D1786">
            <v>125.51</v>
          </cell>
          <cell r="E1786">
            <v>84.02</v>
          </cell>
          <cell r="F1786">
            <v>209.53</v>
          </cell>
        </row>
        <row r="1787">
          <cell r="A1787">
            <v>3620180</v>
          </cell>
          <cell r="B1787" t="str">
            <v>Luva isolante de borracha, acima de 10 até 20 kV</v>
          </cell>
          <cell r="C1787" t="str">
            <v>par</v>
          </cell>
          <cell r="D1787">
            <v>427.14</v>
          </cell>
          <cell r="E1787">
            <v>0.61</v>
          </cell>
          <cell r="F1787">
            <v>427.75</v>
          </cell>
        </row>
        <row r="1788">
          <cell r="A1788">
            <v>3620190</v>
          </cell>
          <cell r="B1788" t="str">
            <v>Luva isolante de borracha, acima de 20 até 30 kV</v>
          </cell>
          <cell r="C1788" t="str">
            <v>par</v>
          </cell>
          <cell r="D1788">
            <v>962.91</v>
          </cell>
          <cell r="E1788">
            <v>0.61</v>
          </cell>
          <cell r="F1788">
            <v>963.52</v>
          </cell>
        </row>
        <row r="1789">
          <cell r="A1789">
            <v>3620200</v>
          </cell>
          <cell r="B1789" t="str">
            <v>Mão francesa de 700 mm</v>
          </cell>
          <cell r="C1789" t="str">
            <v>un</v>
          </cell>
          <cell r="D1789">
            <v>12.7</v>
          </cell>
          <cell r="E1789">
            <v>29.72</v>
          </cell>
          <cell r="F1789">
            <v>42.42</v>
          </cell>
        </row>
        <row r="1790">
          <cell r="A1790">
            <v>3620210</v>
          </cell>
          <cell r="B1790" t="str">
            <v>Luva isolante de borracha, até 10 kV</v>
          </cell>
          <cell r="C1790" t="str">
            <v>par</v>
          </cell>
          <cell r="D1790">
            <v>313.73</v>
          </cell>
          <cell r="E1790">
            <v>0.61</v>
          </cell>
          <cell r="F1790">
            <v>314.33999999999997</v>
          </cell>
        </row>
        <row r="1791">
          <cell r="A1791">
            <v>3620220</v>
          </cell>
          <cell r="B1791" t="str">
            <v>Mudança de tap do transformador</v>
          </cell>
          <cell r="C1791" t="str">
            <v>un</v>
          </cell>
          <cell r="D1791">
            <v>0</v>
          </cell>
          <cell r="E1791">
            <v>168.04</v>
          </cell>
          <cell r="F1791">
            <v>168.04</v>
          </cell>
        </row>
        <row r="1792">
          <cell r="A1792">
            <v>3620230</v>
          </cell>
          <cell r="B1792" t="str">
            <v>Luva isolante de borracha, acima de 30 até 40 kV</v>
          </cell>
          <cell r="C1792" t="str">
            <v>par</v>
          </cell>
          <cell r="D1792">
            <v>1069.07</v>
          </cell>
          <cell r="E1792">
            <v>0.61</v>
          </cell>
          <cell r="F1792">
            <v>1069.68</v>
          </cell>
        </row>
        <row r="1793">
          <cell r="A1793">
            <v>3620240</v>
          </cell>
          <cell r="B1793" t="str">
            <v>Óleo para disjuntor</v>
          </cell>
          <cell r="C1793" t="str">
            <v>l</v>
          </cell>
          <cell r="D1793">
            <v>7.97</v>
          </cell>
          <cell r="E1793">
            <v>0.49</v>
          </cell>
          <cell r="F1793">
            <v>8.4600000000000009</v>
          </cell>
        </row>
        <row r="1794">
          <cell r="A1794">
            <v>3620260</v>
          </cell>
          <cell r="B1794" t="str">
            <v>Óleo para transformador</v>
          </cell>
          <cell r="C1794" t="str">
            <v>l</v>
          </cell>
          <cell r="D1794">
            <v>7.97</v>
          </cell>
          <cell r="E1794">
            <v>0.73</v>
          </cell>
          <cell r="F1794">
            <v>8.6999999999999993</v>
          </cell>
        </row>
        <row r="1795">
          <cell r="A1795">
            <v>3620280</v>
          </cell>
          <cell r="B1795" t="str">
            <v>Placa de advertência ´Perigo Alta Tensão´ em cabine primária, nas dimensões 400 x 300 mm, chapa 18</v>
          </cell>
          <cell r="C1795" t="str">
            <v>un</v>
          </cell>
          <cell r="D1795">
            <v>30.05</v>
          </cell>
          <cell r="E1795">
            <v>6.15</v>
          </cell>
          <cell r="F1795">
            <v>36.200000000000003</v>
          </cell>
        </row>
        <row r="1796">
          <cell r="A1796">
            <v>3620330</v>
          </cell>
          <cell r="B1796" t="str">
            <v>Luva de couro para proteção de luva isolante</v>
          </cell>
          <cell r="C1796" t="str">
            <v>par</v>
          </cell>
          <cell r="D1796">
            <v>30.7</v>
          </cell>
          <cell r="E1796">
            <v>0.61</v>
          </cell>
          <cell r="F1796">
            <v>31.31</v>
          </cell>
        </row>
        <row r="1797">
          <cell r="A1797">
            <v>3620340</v>
          </cell>
          <cell r="B1797" t="str">
            <v>Sela para cruzeta de madeira</v>
          </cell>
          <cell r="C1797" t="str">
            <v>un</v>
          </cell>
          <cell r="D1797">
            <v>8.34</v>
          </cell>
          <cell r="E1797">
            <v>42.01</v>
          </cell>
          <cell r="F1797">
            <v>50.35</v>
          </cell>
        </row>
        <row r="1798">
          <cell r="A1798">
            <v>3620350</v>
          </cell>
          <cell r="B1798" t="str">
            <v>Caixa porta luvas em madeira, com tampa</v>
          </cell>
          <cell r="C1798" t="str">
            <v>un</v>
          </cell>
          <cell r="D1798">
            <v>31.04</v>
          </cell>
          <cell r="E1798">
            <v>0.61</v>
          </cell>
          <cell r="F1798">
            <v>31.65</v>
          </cell>
        </row>
        <row r="1799">
          <cell r="A1799">
            <v>3620360</v>
          </cell>
          <cell r="B1799" t="str">
            <v>Suporte de transformador em poste ou estaleiro</v>
          </cell>
          <cell r="C1799" t="str">
            <v>un</v>
          </cell>
          <cell r="D1799">
            <v>83.43</v>
          </cell>
          <cell r="E1799">
            <v>84.02</v>
          </cell>
          <cell r="F1799">
            <v>167.45</v>
          </cell>
        </row>
        <row r="1800">
          <cell r="A1800">
            <v>3620380</v>
          </cell>
          <cell r="B1800" t="str">
            <v>Tapete de borracha isolante elétrico de 1000 x 1000 mm</v>
          </cell>
          <cell r="C1800" t="str">
            <v>un</v>
          </cell>
          <cell r="D1800">
            <v>248.05</v>
          </cell>
          <cell r="E1800">
            <v>0.61</v>
          </cell>
          <cell r="F1800">
            <v>248.66</v>
          </cell>
        </row>
        <row r="1801">
          <cell r="A1801">
            <v>3620540</v>
          </cell>
          <cell r="B1801" t="str">
            <v>Cruzeta metálica de 2400 mm, para fixação de mufla ou para-raios</v>
          </cell>
          <cell r="C1801" t="str">
            <v>un</v>
          </cell>
          <cell r="D1801">
            <v>285.5</v>
          </cell>
          <cell r="E1801">
            <v>84.02</v>
          </cell>
          <cell r="F1801">
            <v>369.52</v>
          </cell>
        </row>
        <row r="1802">
          <cell r="A1802">
            <v>3620560</v>
          </cell>
          <cell r="B1802" t="str">
            <v>Dispositivo Soft Starter para motor 15 cv, trifásico 220 V</v>
          </cell>
          <cell r="C1802" t="str">
            <v>un</v>
          </cell>
          <cell r="D1802">
            <v>1870.55</v>
          </cell>
          <cell r="E1802">
            <v>29.72</v>
          </cell>
          <cell r="F1802">
            <v>1900.27</v>
          </cell>
        </row>
        <row r="1803">
          <cell r="A1803">
            <v>3620570</v>
          </cell>
          <cell r="B1803" t="str">
            <v>Dispositivo Soft Starter para motor 25 cv, trifásico 220 V</v>
          </cell>
          <cell r="C1803" t="str">
            <v>un</v>
          </cell>
          <cell r="D1803">
            <v>2680.49</v>
          </cell>
          <cell r="E1803">
            <v>29.72</v>
          </cell>
          <cell r="F1803">
            <v>2710.21</v>
          </cell>
        </row>
        <row r="1804">
          <cell r="A1804">
            <v>3620580</v>
          </cell>
          <cell r="B1804" t="str">
            <v>Dispositivo Soft Starter para motor 50 cv, trifásico 220 V</v>
          </cell>
          <cell r="C1804" t="str">
            <v>un</v>
          </cell>
          <cell r="D1804">
            <v>2315.39</v>
          </cell>
          <cell r="E1804">
            <v>29.72</v>
          </cell>
          <cell r="F1804">
            <v>2345.11</v>
          </cell>
        </row>
        <row r="1805">
          <cell r="A1805">
            <v>3701020</v>
          </cell>
          <cell r="B1805" t="str">
            <v>Quadro Telebrás de embutir de 200 x 200 x 120 mm</v>
          </cell>
          <cell r="C1805" t="str">
            <v>un</v>
          </cell>
          <cell r="D1805">
            <v>38.03</v>
          </cell>
          <cell r="E1805">
            <v>52.15</v>
          </cell>
          <cell r="F1805">
            <v>90.18</v>
          </cell>
        </row>
        <row r="1806">
          <cell r="A1806">
            <v>3701080</v>
          </cell>
          <cell r="B1806" t="str">
            <v>Quadro Telebrás de embutir de 400 x 400 x 120 mm</v>
          </cell>
          <cell r="C1806" t="str">
            <v>un</v>
          </cell>
          <cell r="D1806">
            <v>77.56</v>
          </cell>
          <cell r="E1806">
            <v>72.63</v>
          </cell>
          <cell r="F1806">
            <v>150.19</v>
          </cell>
        </row>
        <row r="1807">
          <cell r="A1807">
            <v>3701120</v>
          </cell>
          <cell r="B1807" t="str">
            <v>Quadro Telebrás de embutir de 600 x 600 x 120 mm</v>
          </cell>
          <cell r="C1807" t="str">
            <v>un</v>
          </cell>
          <cell r="D1807">
            <v>141.77000000000001</v>
          </cell>
          <cell r="E1807">
            <v>93.09</v>
          </cell>
          <cell r="F1807">
            <v>234.86</v>
          </cell>
        </row>
        <row r="1808">
          <cell r="A1808">
            <v>3701160</v>
          </cell>
          <cell r="B1808" t="str">
            <v>Quadro Telebrás de embutir de 800 x 800 x 120 mm</v>
          </cell>
          <cell r="C1808" t="str">
            <v>un</v>
          </cell>
          <cell r="D1808">
            <v>217.5</v>
          </cell>
          <cell r="E1808">
            <v>115.31</v>
          </cell>
          <cell r="F1808">
            <v>332.81</v>
          </cell>
        </row>
        <row r="1809">
          <cell r="A1809">
            <v>3701220</v>
          </cell>
          <cell r="B1809" t="str">
            <v>Quadro Telebrás de embutir de 1200 x 1200 x 120 mm</v>
          </cell>
          <cell r="C1809" t="str">
            <v>un</v>
          </cell>
          <cell r="D1809">
            <v>457.11</v>
          </cell>
          <cell r="E1809">
            <v>154.5</v>
          </cell>
          <cell r="F1809">
            <v>611.61</v>
          </cell>
        </row>
        <row r="1810">
          <cell r="A1810">
            <v>3702020</v>
          </cell>
          <cell r="B1810" t="str">
            <v>Quadro Telebrás de sobrepor de 200 x 200 x 120 mm</v>
          </cell>
          <cell r="C1810" t="str">
            <v>un</v>
          </cell>
          <cell r="D1810">
            <v>41.58</v>
          </cell>
          <cell r="E1810">
            <v>44.59</v>
          </cell>
          <cell r="F1810">
            <v>86.17</v>
          </cell>
        </row>
        <row r="1811">
          <cell r="A1811">
            <v>3702060</v>
          </cell>
          <cell r="B1811" t="str">
            <v>Quadro Telebrás de sobrepor de 400 x 400 x 120 mm</v>
          </cell>
          <cell r="C1811" t="str">
            <v>un</v>
          </cell>
          <cell r="D1811">
            <v>100.44</v>
          </cell>
          <cell r="E1811">
            <v>59.44</v>
          </cell>
          <cell r="F1811">
            <v>159.88</v>
          </cell>
        </row>
        <row r="1812">
          <cell r="A1812">
            <v>3702100</v>
          </cell>
          <cell r="B1812" t="str">
            <v>Quadro Telebrás de sobrepor de 600 x 600 x 120 mm</v>
          </cell>
          <cell r="C1812" t="str">
            <v>un</v>
          </cell>
          <cell r="D1812">
            <v>191.34</v>
          </cell>
          <cell r="E1812">
            <v>74.31</v>
          </cell>
          <cell r="F1812">
            <v>265.64999999999998</v>
          </cell>
        </row>
        <row r="1813">
          <cell r="A1813">
            <v>3702140</v>
          </cell>
          <cell r="B1813" t="str">
            <v>Quadro Telebrás de sobrepor de 800 x 800 x 120 mm</v>
          </cell>
          <cell r="C1813" t="str">
            <v>un</v>
          </cell>
          <cell r="D1813">
            <v>277.14999999999998</v>
          </cell>
          <cell r="E1813">
            <v>89.16</v>
          </cell>
          <cell r="F1813">
            <v>366.31</v>
          </cell>
        </row>
        <row r="1814">
          <cell r="A1814">
            <v>3703200</v>
          </cell>
          <cell r="B1814" t="str">
            <v>Quadro de distribuição universal de embutir, para disjuntores 16 DIN / 12 Bolt-on - 150 A - sem componentes</v>
          </cell>
          <cell r="C1814" t="str">
            <v>un</v>
          </cell>
          <cell r="D1814">
            <v>231.04</v>
          </cell>
          <cell r="E1814">
            <v>90.16</v>
          </cell>
          <cell r="F1814">
            <v>321.2</v>
          </cell>
        </row>
        <row r="1815">
          <cell r="A1815">
            <v>3703210</v>
          </cell>
          <cell r="B1815" t="str">
            <v>Quadro de distribuição universal de embutir, para disjuntores 24 DIN / 18 Bolt-on - 150 A - sem componentes</v>
          </cell>
          <cell r="C1815" t="str">
            <v>un</v>
          </cell>
          <cell r="D1815">
            <v>286.7</v>
          </cell>
          <cell r="E1815">
            <v>90.16</v>
          </cell>
          <cell r="F1815">
            <v>376.86</v>
          </cell>
        </row>
        <row r="1816">
          <cell r="A1816">
            <v>3703220</v>
          </cell>
          <cell r="B1816" t="str">
            <v>Quadro de distribuição universal de embutir, para disjuntores 34 DIN / 24 Bolt-on - 150 A - sem componentes</v>
          </cell>
          <cell r="C1816" t="str">
            <v>un</v>
          </cell>
          <cell r="D1816">
            <v>313.61</v>
          </cell>
          <cell r="E1816">
            <v>112.71</v>
          </cell>
          <cell r="F1816">
            <v>426.32</v>
          </cell>
        </row>
        <row r="1817">
          <cell r="A1817">
            <v>3703230</v>
          </cell>
          <cell r="B1817" t="str">
            <v>Quadro de distribuição universal de embutir, para disjuntores 44 DIN / 32 Bolt-on - 150 A - sem componentes</v>
          </cell>
          <cell r="C1817" t="str">
            <v>un</v>
          </cell>
          <cell r="D1817">
            <v>361.76</v>
          </cell>
          <cell r="E1817">
            <v>112.71</v>
          </cell>
          <cell r="F1817">
            <v>474.47</v>
          </cell>
        </row>
        <row r="1818">
          <cell r="A1818">
            <v>3703240</v>
          </cell>
          <cell r="B1818" t="str">
            <v>Quadro de distribuição universal de embutir, para disjuntores 56 DIN / 40 Bolt-on - 225 A - sem componentes</v>
          </cell>
          <cell r="C1818" t="str">
            <v>un</v>
          </cell>
          <cell r="D1818">
            <v>528.41999999999996</v>
          </cell>
          <cell r="E1818">
            <v>135.24</v>
          </cell>
          <cell r="F1818">
            <v>663.66</v>
          </cell>
        </row>
        <row r="1819">
          <cell r="A1819">
            <v>3703250</v>
          </cell>
          <cell r="B1819" t="str">
            <v>Quadro de distribuição universal de embutir, para disjuntores 70 DIN / 50 Bolt-on - 225 A - sem componentes</v>
          </cell>
          <cell r="C1819" t="str">
            <v>un</v>
          </cell>
          <cell r="D1819">
            <v>699.08</v>
          </cell>
          <cell r="E1819">
            <v>135.24</v>
          </cell>
          <cell r="F1819">
            <v>834.32</v>
          </cell>
        </row>
        <row r="1820">
          <cell r="A1820">
            <v>3704250</v>
          </cell>
          <cell r="B1820" t="str">
            <v>Quadro de distribuição universal de sobrepor, para disjuntores 16 DIN / 12 Bolt-on - 150 A - sem componentes</v>
          </cell>
          <cell r="C1820" t="str">
            <v>un</v>
          </cell>
          <cell r="D1820">
            <v>294.61</v>
          </cell>
          <cell r="E1820">
            <v>67.63</v>
          </cell>
          <cell r="F1820">
            <v>362.24</v>
          </cell>
        </row>
        <row r="1821">
          <cell r="A1821">
            <v>3704260</v>
          </cell>
          <cell r="B1821" t="str">
            <v>Quadro de distribuição universal de sobrepor, para disjuntores 24 DIN / 18 Bolt-on - 150 A - sem componentes</v>
          </cell>
          <cell r="C1821" t="str">
            <v>un</v>
          </cell>
          <cell r="D1821">
            <v>358.34</v>
          </cell>
          <cell r="E1821">
            <v>67.63</v>
          </cell>
          <cell r="F1821">
            <v>425.97</v>
          </cell>
        </row>
        <row r="1822">
          <cell r="A1822">
            <v>3704270</v>
          </cell>
          <cell r="B1822" t="str">
            <v>Quadro de distribuição universal de sobrepor, para disjuntores 34 DIN / 24 Bolt-on - 150 A - sem componentes</v>
          </cell>
          <cell r="C1822" t="str">
            <v>un</v>
          </cell>
          <cell r="D1822">
            <v>400.25</v>
          </cell>
          <cell r="E1822">
            <v>90.16</v>
          </cell>
          <cell r="F1822">
            <v>490.41</v>
          </cell>
        </row>
        <row r="1823">
          <cell r="A1823">
            <v>3704280</v>
          </cell>
          <cell r="B1823" t="str">
            <v>Quadro de distribuição universal de sobrepor, para disjuntores 44 DIN / 32 Bolt-on - 150 A - sem componentes</v>
          </cell>
          <cell r="C1823" t="str">
            <v>un</v>
          </cell>
          <cell r="D1823">
            <v>453.83</v>
          </cell>
          <cell r="E1823">
            <v>90.16</v>
          </cell>
          <cell r="F1823">
            <v>543.99</v>
          </cell>
        </row>
        <row r="1824">
          <cell r="A1824">
            <v>3704290</v>
          </cell>
          <cell r="B1824" t="str">
            <v>Quadro de distribuição universal de sobrepor, para disjuntores 56 DIN / 40 Bolt-on - 225 A - sem componentes</v>
          </cell>
          <cell r="C1824" t="str">
            <v>un</v>
          </cell>
          <cell r="D1824">
            <v>635.61</v>
          </cell>
          <cell r="E1824">
            <v>112.71</v>
          </cell>
          <cell r="F1824">
            <v>748.32</v>
          </cell>
        </row>
        <row r="1825">
          <cell r="A1825">
            <v>3704300</v>
          </cell>
          <cell r="B1825" t="str">
            <v>Quadro de distribuição universal de sobrepor, para disjuntores 70 DIN / 50 Bolt-on - 225 A - sem componentes</v>
          </cell>
          <cell r="C1825" t="str">
            <v>un</v>
          </cell>
          <cell r="D1825">
            <v>859.8</v>
          </cell>
          <cell r="E1825">
            <v>112.71</v>
          </cell>
          <cell r="F1825">
            <v>972.51</v>
          </cell>
        </row>
        <row r="1826">
          <cell r="A1826">
            <v>3706010</v>
          </cell>
          <cell r="B1826" t="str">
            <v>Painel monobloco autoportante em chapa de aço de 2,0 mm de espessura, com proteção mínima IP 54 - sem componentes</v>
          </cell>
          <cell r="C1826" t="str">
            <v>m²</v>
          </cell>
          <cell r="D1826">
            <v>1923.87</v>
          </cell>
          <cell r="E1826">
            <v>79.760000000000005</v>
          </cell>
          <cell r="F1826">
            <v>2003.63</v>
          </cell>
        </row>
        <row r="1827">
          <cell r="A1827">
            <v>3710010</v>
          </cell>
          <cell r="B1827" t="str">
            <v>Barramento de cobre nu</v>
          </cell>
          <cell r="C1827" t="str">
            <v>kg</v>
          </cell>
          <cell r="D1827">
            <v>38.36</v>
          </cell>
          <cell r="E1827">
            <v>5.23</v>
          </cell>
          <cell r="F1827">
            <v>43.59</v>
          </cell>
        </row>
        <row r="1828">
          <cell r="A1828">
            <v>3711020</v>
          </cell>
          <cell r="B1828" t="str">
            <v>Base de fusível Diazed completa para 25 A</v>
          </cell>
          <cell r="C1828" t="str">
            <v>un</v>
          </cell>
          <cell r="D1828">
            <v>22.71</v>
          </cell>
          <cell r="E1828">
            <v>8.92</v>
          </cell>
          <cell r="F1828">
            <v>31.63</v>
          </cell>
        </row>
        <row r="1829">
          <cell r="A1829">
            <v>3711040</v>
          </cell>
          <cell r="B1829" t="str">
            <v>Base de fusível Diazed completa para 63 A</v>
          </cell>
          <cell r="C1829" t="str">
            <v>un</v>
          </cell>
          <cell r="D1829">
            <v>30.62</v>
          </cell>
          <cell r="E1829">
            <v>14.87</v>
          </cell>
          <cell r="F1829">
            <v>45.49</v>
          </cell>
        </row>
        <row r="1830">
          <cell r="A1830">
            <v>3711060</v>
          </cell>
          <cell r="B1830" t="str">
            <v>Base de fusível NH até 125 A, com fusível</v>
          </cell>
          <cell r="C1830" t="str">
            <v>un</v>
          </cell>
          <cell r="D1830">
            <v>30.95</v>
          </cell>
          <cell r="E1830">
            <v>29.72</v>
          </cell>
          <cell r="F1830">
            <v>60.67</v>
          </cell>
        </row>
        <row r="1831">
          <cell r="A1831">
            <v>3711080</v>
          </cell>
          <cell r="B1831" t="str">
            <v>Base de fusível NH até 250 A, com fusível</v>
          </cell>
          <cell r="C1831" t="str">
            <v>un</v>
          </cell>
          <cell r="D1831">
            <v>91.13</v>
          </cell>
          <cell r="E1831">
            <v>29.72</v>
          </cell>
          <cell r="F1831">
            <v>120.85</v>
          </cell>
        </row>
        <row r="1832">
          <cell r="A1832">
            <v>3711100</v>
          </cell>
          <cell r="B1832" t="str">
            <v>Base de fusível NH até 400 A, com fusível</v>
          </cell>
          <cell r="C1832" t="str">
            <v>un</v>
          </cell>
          <cell r="D1832">
            <v>137.16999999999999</v>
          </cell>
          <cell r="E1832">
            <v>29.72</v>
          </cell>
          <cell r="F1832">
            <v>166.89</v>
          </cell>
        </row>
        <row r="1833">
          <cell r="A1833">
            <v>3711120</v>
          </cell>
          <cell r="B1833" t="str">
            <v>Base de fusível tripolar de 15 kV</v>
          </cell>
          <cell r="C1833" t="str">
            <v>un</v>
          </cell>
          <cell r="D1833">
            <v>530.54999999999995</v>
          </cell>
          <cell r="E1833">
            <v>35.67</v>
          </cell>
          <cell r="F1833">
            <v>566.22</v>
          </cell>
        </row>
        <row r="1834">
          <cell r="A1834">
            <v>3711130</v>
          </cell>
          <cell r="B1834" t="str">
            <v>Base de fusível tripolar de 25 kV</v>
          </cell>
          <cell r="C1834" t="str">
            <v>un</v>
          </cell>
          <cell r="D1834">
            <v>741.05</v>
          </cell>
          <cell r="E1834">
            <v>35.67</v>
          </cell>
          <cell r="F1834">
            <v>776.72</v>
          </cell>
        </row>
        <row r="1835">
          <cell r="A1835">
            <v>3711140</v>
          </cell>
          <cell r="B1835" t="str">
            <v>Base de fusível unipolar de 15 kV</v>
          </cell>
          <cell r="C1835" t="str">
            <v>un</v>
          </cell>
          <cell r="D1835">
            <v>238.73</v>
          </cell>
          <cell r="E1835">
            <v>35.67</v>
          </cell>
          <cell r="F1835">
            <v>274.39999999999998</v>
          </cell>
        </row>
        <row r="1836">
          <cell r="A1836">
            <v>3712020</v>
          </cell>
          <cell r="B1836" t="str">
            <v>Fusível tipo NH 00 de 6 A até 160 A</v>
          </cell>
          <cell r="C1836" t="str">
            <v>un</v>
          </cell>
          <cell r="D1836">
            <v>14.02</v>
          </cell>
          <cell r="E1836">
            <v>5.95</v>
          </cell>
          <cell r="F1836">
            <v>19.97</v>
          </cell>
        </row>
        <row r="1837">
          <cell r="A1837">
            <v>3712040</v>
          </cell>
          <cell r="B1837" t="str">
            <v>Fusível tipo NH 1 de 36 A até 250 A</v>
          </cell>
          <cell r="C1837" t="str">
            <v>un</v>
          </cell>
          <cell r="D1837">
            <v>32.119999999999997</v>
          </cell>
          <cell r="E1837">
            <v>5.95</v>
          </cell>
          <cell r="F1837">
            <v>38.07</v>
          </cell>
        </row>
        <row r="1838">
          <cell r="A1838">
            <v>3712060</v>
          </cell>
          <cell r="B1838" t="str">
            <v>Fusível tipo NH 2 de 224 A até 400 A</v>
          </cell>
          <cell r="C1838" t="str">
            <v>un</v>
          </cell>
          <cell r="D1838">
            <v>52.73</v>
          </cell>
          <cell r="E1838">
            <v>5.95</v>
          </cell>
          <cell r="F1838">
            <v>58.68</v>
          </cell>
        </row>
        <row r="1839">
          <cell r="A1839">
            <v>3712080</v>
          </cell>
          <cell r="B1839" t="str">
            <v>Fusível tipo NH 3 de 400 A até 630 A</v>
          </cell>
          <cell r="C1839" t="str">
            <v>un</v>
          </cell>
          <cell r="D1839">
            <v>78.650000000000006</v>
          </cell>
          <cell r="E1839">
            <v>5.95</v>
          </cell>
          <cell r="F1839">
            <v>84.6</v>
          </cell>
        </row>
        <row r="1840">
          <cell r="A1840">
            <v>3712100</v>
          </cell>
          <cell r="B1840" t="str">
            <v>Fusível tipo NH 4 de 800 A até 1250 A</v>
          </cell>
          <cell r="C1840" t="str">
            <v>un</v>
          </cell>
          <cell r="D1840">
            <v>565.55999999999995</v>
          </cell>
          <cell r="E1840">
            <v>5.95</v>
          </cell>
          <cell r="F1840">
            <v>571.51</v>
          </cell>
        </row>
        <row r="1841">
          <cell r="A1841">
            <v>3712120</v>
          </cell>
          <cell r="B1841" t="str">
            <v>Fusível tipo HH para 15 kV de 2,5 A até 50 A</v>
          </cell>
          <cell r="C1841" t="str">
            <v>un</v>
          </cell>
          <cell r="D1841">
            <v>147.38999999999999</v>
          </cell>
          <cell r="E1841">
            <v>5.95</v>
          </cell>
          <cell r="F1841">
            <v>153.34</v>
          </cell>
        </row>
        <row r="1842">
          <cell r="A1842">
            <v>3712130</v>
          </cell>
          <cell r="B1842" t="str">
            <v>Fusível tipo HH para 25 kV de 6 A até 63 A</v>
          </cell>
          <cell r="C1842" t="str">
            <v>un</v>
          </cell>
          <cell r="D1842">
            <v>243.95</v>
          </cell>
          <cell r="E1842">
            <v>5.95</v>
          </cell>
          <cell r="F1842">
            <v>249.9</v>
          </cell>
        </row>
        <row r="1843">
          <cell r="A1843">
            <v>3712140</v>
          </cell>
          <cell r="B1843" t="str">
            <v>Fusível tipo HH para 15 kV de 60 A até 100 A</v>
          </cell>
          <cell r="C1843" t="str">
            <v>un</v>
          </cell>
          <cell r="D1843">
            <v>212.17</v>
          </cell>
          <cell r="E1843">
            <v>5.95</v>
          </cell>
          <cell r="F1843">
            <v>218.12</v>
          </cell>
        </row>
        <row r="1844">
          <cell r="A1844">
            <v>3712200</v>
          </cell>
          <cell r="B1844" t="str">
            <v>Fusível diazed retardado de 2 A até 25 A</v>
          </cell>
          <cell r="C1844" t="str">
            <v>un</v>
          </cell>
          <cell r="D1844">
            <v>2.61</v>
          </cell>
          <cell r="E1844">
            <v>5.95</v>
          </cell>
          <cell r="F1844">
            <v>8.56</v>
          </cell>
        </row>
        <row r="1845">
          <cell r="A1845">
            <v>3712220</v>
          </cell>
          <cell r="B1845" t="str">
            <v>Fusível diazed retardado de 35 A até 63 A</v>
          </cell>
          <cell r="C1845" t="str">
            <v>un</v>
          </cell>
          <cell r="D1845">
            <v>4.28</v>
          </cell>
          <cell r="E1845">
            <v>5.95</v>
          </cell>
          <cell r="F1845">
            <v>10.23</v>
          </cell>
        </row>
        <row r="1846">
          <cell r="A1846">
            <v>3712300</v>
          </cell>
          <cell r="B1846" t="str">
            <v>Fusível em vidro para ´TP´ de 0,5 A</v>
          </cell>
          <cell r="C1846" t="str">
            <v>un</v>
          </cell>
          <cell r="D1846">
            <v>38</v>
          </cell>
          <cell r="E1846">
            <v>1.48</v>
          </cell>
          <cell r="F1846">
            <v>39.479999999999997</v>
          </cell>
        </row>
        <row r="1847">
          <cell r="A1847">
            <v>3713510</v>
          </cell>
          <cell r="B1847" t="str">
            <v>Disjuntor fixo PVO trifásico, 17,5 kV, 630 A x 350 MVA, 50/60 Hz, com acessórios</v>
          </cell>
          <cell r="C1847" t="str">
            <v>un</v>
          </cell>
          <cell r="D1847">
            <v>13787.79</v>
          </cell>
          <cell r="E1847">
            <v>188.36</v>
          </cell>
          <cell r="F1847">
            <v>13976.15</v>
          </cell>
        </row>
        <row r="1848">
          <cell r="A1848">
            <v>3713520</v>
          </cell>
          <cell r="B1848" t="str">
            <v>Disjuntor a seco aberto trifásico, 600 V de 800 A, 50/60 Hz, com acessórios</v>
          </cell>
          <cell r="C1848" t="str">
            <v>un</v>
          </cell>
          <cell r="D1848">
            <v>15870.77</v>
          </cell>
          <cell r="E1848">
            <v>168.04</v>
          </cell>
          <cell r="F1848">
            <v>16038.81</v>
          </cell>
        </row>
        <row r="1849">
          <cell r="A1849">
            <v>3713530</v>
          </cell>
          <cell r="B1849" t="str">
            <v>Disjuntor fixo PVO trifásico, 15 kV, 630 A x 350 MVA, com relé de proteção de sobrecorrente e transformadores de corrente</v>
          </cell>
          <cell r="C1849" t="str">
            <v>cj</v>
          </cell>
          <cell r="D1849">
            <v>21441.51</v>
          </cell>
          <cell r="E1849">
            <v>249</v>
          </cell>
          <cell r="F1849">
            <v>21690.51</v>
          </cell>
        </row>
        <row r="1850">
          <cell r="A1850">
            <v>3713550</v>
          </cell>
          <cell r="B1850" t="str">
            <v>Disjuntor em caixa aberta tripolar extraível, 500V de 3200A, com acessórios</v>
          </cell>
          <cell r="C1850" t="str">
            <v>un</v>
          </cell>
          <cell r="D1850">
            <v>43536.77</v>
          </cell>
          <cell r="E1850">
            <v>29.72</v>
          </cell>
          <cell r="F1850">
            <v>43566.49</v>
          </cell>
        </row>
        <row r="1851">
          <cell r="A1851">
            <v>3713570</v>
          </cell>
          <cell r="B1851" t="str">
            <v>Disjuntor em caixa aberta tripolar extraível, 500V de 4000A, com acessórios</v>
          </cell>
          <cell r="C1851" t="str">
            <v>un</v>
          </cell>
          <cell r="D1851">
            <v>77204.88</v>
          </cell>
          <cell r="E1851">
            <v>29.72</v>
          </cell>
          <cell r="F1851">
            <v>77234.600000000006</v>
          </cell>
        </row>
        <row r="1852">
          <cell r="A1852">
            <v>3713590</v>
          </cell>
          <cell r="B1852" t="str">
            <v>Disjuntor em caixa aberta tripolar extraível, 500V de 5000A, com acessórios</v>
          </cell>
          <cell r="C1852" t="str">
            <v>un</v>
          </cell>
          <cell r="D1852">
            <v>97981.65</v>
          </cell>
          <cell r="E1852">
            <v>29.72</v>
          </cell>
          <cell r="F1852">
            <v>98011.37</v>
          </cell>
        </row>
        <row r="1853">
          <cell r="A1853">
            <v>3713600</v>
          </cell>
          <cell r="B1853" t="str">
            <v>Disjuntor termomagnético, unipolar 127/220 V, corrente de 10 A até 30 A</v>
          </cell>
          <cell r="C1853" t="str">
            <v>un</v>
          </cell>
          <cell r="D1853">
            <v>9.74</v>
          </cell>
          <cell r="E1853">
            <v>8.92</v>
          </cell>
          <cell r="F1853">
            <v>18.66</v>
          </cell>
        </row>
        <row r="1854">
          <cell r="A1854">
            <v>3713610</v>
          </cell>
          <cell r="B1854" t="str">
            <v>Disjuntor termomagnético, unipolar 127/220 V, corrente de 35 A até 50 A</v>
          </cell>
          <cell r="C1854" t="str">
            <v>un</v>
          </cell>
          <cell r="D1854">
            <v>16.04</v>
          </cell>
          <cell r="E1854">
            <v>8.92</v>
          </cell>
          <cell r="F1854">
            <v>24.96</v>
          </cell>
        </row>
        <row r="1855">
          <cell r="A1855">
            <v>3713620</v>
          </cell>
          <cell r="B1855" t="str">
            <v>Disjuntor termomagnético, unipolar 127/220 V, corrente de 60 A até 70 A</v>
          </cell>
          <cell r="C1855" t="str">
            <v>un</v>
          </cell>
          <cell r="D1855">
            <v>19.91</v>
          </cell>
          <cell r="E1855">
            <v>8.92</v>
          </cell>
          <cell r="F1855">
            <v>28.83</v>
          </cell>
        </row>
        <row r="1856">
          <cell r="A1856">
            <v>3713630</v>
          </cell>
          <cell r="B1856" t="str">
            <v>Disjuntor termomagnético, bipolar 220/380 V, corrente de 10 A até 50 A</v>
          </cell>
          <cell r="C1856" t="str">
            <v>un</v>
          </cell>
          <cell r="D1856">
            <v>68.22</v>
          </cell>
          <cell r="E1856">
            <v>17.829999999999998</v>
          </cell>
          <cell r="F1856">
            <v>86.05</v>
          </cell>
        </row>
        <row r="1857">
          <cell r="A1857">
            <v>3713640</v>
          </cell>
          <cell r="B1857" t="str">
            <v>Disjuntor termomagnético, bipolar 220/380 V, corrente de 60 A até 100 A</v>
          </cell>
          <cell r="C1857" t="str">
            <v>un</v>
          </cell>
          <cell r="D1857">
            <v>99.88</v>
          </cell>
          <cell r="E1857">
            <v>17.829999999999998</v>
          </cell>
          <cell r="F1857">
            <v>117.71</v>
          </cell>
        </row>
        <row r="1858">
          <cell r="A1858">
            <v>3713650</v>
          </cell>
          <cell r="B1858" t="str">
            <v>Disjuntor termomagnético, tripolar 220/380 V, corrente de 10 A até 50 A</v>
          </cell>
          <cell r="C1858" t="str">
            <v>un</v>
          </cell>
          <cell r="D1858">
            <v>70.91</v>
          </cell>
          <cell r="E1858">
            <v>26.76</v>
          </cell>
          <cell r="F1858">
            <v>97.67</v>
          </cell>
        </row>
        <row r="1859">
          <cell r="A1859">
            <v>3713660</v>
          </cell>
          <cell r="B1859" t="str">
            <v>Disjuntor termomagnético, tripolar 220/380 V, corrente de 60 A até 100 A</v>
          </cell>
          <cell r="C1859" t="str">
            <v>un</v>
          </cell>
          <cell r="D1859">
            <v>95.49</v>
          </cell>
          <cell r="E1859">
            <v>26.76</v>
          </cell>
          <cell r="F1859">
            <v>122.25</v>
          </cell>
        </row>
        <row r="1860">
          <cell r="A1860">
            <v>3713690</v>
          </cell>
          <cell r="B1860" t="str">
            <v>Disjuntor série universal, em caixa moldada, térmico e magnético fixos, bipolar 480 V, corrente de 60 A até 100 A</v>
          </cell>
          <cell r="C1860" t="str">
            <v>un</v>
          </cell>
          <cell r="D1860">
            <v>296.86</v>
          </cell>
          <cell r="E1860">
            <v>29.72</v>
          </cell>
          <cell r="F1860">
            <v>326.58</v>
          </cell>
        </row>
        <row r="1861">
          <cell r="A1861">
            <v>3713700</v>
          </cell>
          <cell r="B1861" t="str">
            <v>Disjuntor série universal, em caixa moldada, térmico e magnético fixos, bipolar 480/600 V, corrente de 125 A</v>
          </cell>
          <cell r="C1861" t="str">
            <v>un</v>
          </cell>
          <cell r="D1861">
            <v>460.28</v>
          </cell>
          <cell r="E1861">
            <v>29.72</v>
          </cell>
          <cell r="F1861">
            <v>490</v>
          </cell>
        </row>
        <row r="1862">
          <cell r="A1862">
            <v>3713720</v>
          </cell>
          <cell r="B1862" t="str">
            <v>Disjuntor série universal, em caixa moldada, térmico fixo e magnético ajustável, tripolar 600 V, corrente de 300 A até 400 A</v>
          </cell>
          <cell r="C1862" t="str">
            <v>un</v>
          </cell>
          <cell r="D1862">
            <v>1530.91</v>
          </cell>
          <cell r="E1862">
            <v>59.44</v>
          </cell>
          <cell r="F1862">
            <v>1590.35</v>
          </cell>
        </row>
        <row r="1863">
          <cell r="A1863">
            <v>3713730</v>
          </cell>
          <cell r="B1863" t="str">
            <v>Disjuntor série universal, em caixa moldada, térmico fixo e magnético ajustável, tripolar 600 V, corrente de 500 A até 630 A</v>
          </cell>
          <cell r="C1863" t="str">
            <v>un</v>
          </cell>
          <cell r="D1863">
            <v>2542.2399999999998</v>
          </cell>
          <cell r="E1863">
            <v>59.44</v>
          </cell>
          <cell r="F1863">
            <v>2601.6799999999998</v>
          </cell>
        </row>
        <row r="1864">
          <cell r="A1864">
            <v>3713740</v>
          </cell>
          <cell r="B1864" t="str">
            <v>Disjuntor série universal, em caixa moldada, térmico fixo e magnético ajustável, tripolar 600 V, corrente de 700 A até 800 A</v>
          </cell>
          <cell r="C1864" t="str">
            <v>un</v>
          </cell>
          <cell r="D1864">
            <v>4630.95</v>
          </cell>
          <cell r="E1864">
            <v>59.44</v>
          </cell>
          <cell r="F1864">
            <v>4690.3900000000003</v>
          </cell>
        </row>
        <row r="1865">
          <cell r="A1865">
            <v>3713760</v>
          </cell>
          <cell r="B1865" t="str">
            <v>Disjuntor em caixa moldada, térmico e magnético ajustáveis, tripolar 630/690 V, faixa de ajuste de 440 até 630 A</v>
          </cell>
          <cell r="C1865" t="str">
            <v>un</v>
          </cell>
          <cell r="D1865">
            <v>2932.97</v>
          </cell>
          <cell r="E1865">
            <v>59.44</v>
          </cell>
          <cell r="F1865">
            <v>2992.41</v>
          </cell>
        </row>
        <row r="1866">
          <cell r="A1866">
            <v>3713770</v>
          </cell>
          <cell r="B1866" t="str">
            <v>Disjuntor em caixa moldada, térmico e magnético ajustáveis, tripolar 1250/690 V, faixa de ajuste de 800 até 1250 A</v>
          </cell>
          <cell r="C1866" t="str">
            <v>un</v>
          </cell>
          <cell r="D1866">
            <v>6430.83</v>
          </cell>
          <cell r="E1866">
            <v>59.44</v>
          </cell>
          <cell r="F1866">
            <v>6490.27</v>
          </cell>
        </row>
        <row r="1867">
          <cell r="A1867">
            <v>3713780</v>
          </cell>
          <cell r="B1867" t="str">
            <v>Disjuntor em caixa moldada, térmico e magnético ajustáveis, tripolar 1600/690 V, faixa de ajuste de 1000 até 1600 A</v>
          </cell>
          <cell r="C1867" t="str">
            <v>un</v>
          </cell>
          <cell r="D1867">
            <v>9848.89</v>
          </cell>
          <cell r="E1867">
            <v>59.44</v>
          </cell>
          <cell r="F1867">
            <v>9908.33</v>
          </cell>
        </row>
        <row r="1868">
          <cell r="A1868">
            <v>3713800</v>
          </cell>
          <cell r="B1868" t="str">
            <v>Mini-disjuntor termomagnético, unipolar 127/220 V, corrente de 10 A até 32 A</v>
          </cell>
          <cell r="C1868" t="str">
            <v>un</v>
          </cell>
          <cell r="D1868">
            <v>6.81</v>
          </cell>
          <cell r="E1868">
            <v>5.95</v>
          </cell>
          <cell r="F1868">
            <v>12.76</v>
          </cell>
        </row>
        <row r="1869">
          <cell r="A1869">
            <v>3713810</v>
          </cell>
          <cell r="B1869" t="str">
            <v>Mini-disjuntor termomagnético, unipolar 127/220 V, corrente de 40 A até 50 A</v>
          </cell>
          <cell r="C1869" t="str">
            <v>un</v>
          </cell>
          <cell r="D1869">
            <v>9.3000000000000007</v>
          </cell>
          <cell r="E1869">
            <v>5.95</v>
          </cell>
          <cell r="F1869">
            <v>15.25</v>
          </cell>
        </row>
        <row r="1870">
          <cell r="A1870">
            <v>3713820</v>
          </cell>
          <cell r="B1870" t="str">
            <v>Mini-disjuntor termomagnético, unipolar 127/220 V, corrente de 63 A</v>
          </cell>
          <cell r="C1870" t="str">
            <v>un</v>
          </cell>
          <cell r="D1870">
            <v>14.54</v>
          </cell>
          <cell r="E1870">
            <v>5.95</v>
          </cell>
          <cell r="F1870">
            <v>20.49</v>
          </cell>
        </row>
        <row r="1871">
          <cell r="A1871">
            <v>3713840</v>
          </cell>
          <cell r="B1871" t="str">
            <v>Mini-disjuntor termomagnético, bipolar 220/380 V, corrente de 10 A até 32 A</v>
          </cell>
          <cell r="C1871" t="str">
            <v>un</v>
          </cell>
          <cell r="D1871">
            <v>30.2</v>
          </cell>
          <cell r="E1871">
            <v>5.95</v>
          </cell>
          <cell r="F1871">
            <v>36.15</v>
          </cell>
        </row>
        <row r="1872">
          <cell r="A1872">
            <v>3713850</v>
          </cell>
          <cell r="B1872" t="str">
            <v>Mini-disjuntor termomagnético, bipolar 220/380 V, corrente de 40 A até 50 A</v>
          </cell>
          <cell r="C1872" t="str">
            <v>un</v>
          </cell>
          <cell r="D1872">
            <v>33.229999999999997</v>
          </cell>
          <cell r="E1872">
            <v>5.95</v>
          </cell>
          <cell r="F1872">
            <v>39.18</v>
          </cell>
        </row>
        <row r="1873">
          <cell r="A1873">
            <v>3713860</v>
          </cell>
          <cell r="B1873" t="str">
            <v>Mini-disjuntor termomagnético, bipolar 220/380 V, corrente de 63 A</v>
          </cell>
          <cell r="C1873" t="str">
            <v>un</v>
          </cell>
          <cell r="D1873">
            <v>45.02</v>
          </cell>
          <cell r="E1873">
            <v>5.95</v>
          </cell>
          <cell r="F1873">
            <v>50.97</v>
          </cell>
        </row>
        <row r="1874">
          <cell r="A1874">
            <v>3713870</v>
          </cell>
          <cell r="B1874" t="str">
            <v>Mini-disjuntor termomagnético, bipolar 400 V, corrente de 80 A até 100 A</v>
          </cell>
          <cell r="C1874" t="str">
            <v>un</v>
          </cell>
          <cell r="D1874">
            <v>605.77</v>
          </cell>
          <cell r="E1874">
            <v>5.95</v>
          </cell>
          <cell r="F1874">
            <v>611.72</v>
          </cell>
        </row>
        <row r="1875">
          <cell r="A1875">
            <v>3713880</v>
          </cell>
          <cell r="B1875" t="str">
            <v>Mini-disjuntor termomagnético, tripolar 220/380 V, corrente de 10 A até 32 A</v>
          </cell>
          <cell r="C1875" t="str">
            <v>un</v>
          </cell>
          <cell r="D1875">
            <v>39.86</v>
          </cell>
          <cell r="E1875">
            <v>5.95</v>
          </cell>
          <cell r="F1875">
            <v>45.81</v>
          </cell>
        </row>
        <row r="1876">
          <cell r="A1876">
            <v>3713890</v>
          </cell>
          <cell r="B1876" t="str">
            <v>Mini-disjuntor termomagnético, tripolar 220/380 V, corrente de 40 A até 50 A</v>
          </cell>
          <cell r="C1876" t="str">
            <v>un</v>
          </cell>
          <cell r="D1876">
            <v>41.8</v>
          </cell>
          <cell r="E1876">
            <v>5.95</v>
          </cell>
          <cell r="F1876">
            <v>47.75</v>
          </cell>
        </row>
        <row r="1877">
          <cell r="A1877">
            <v>3713900</v>
          </cell>
          <cell r="B1877" t="str">
            <v>Mini-disjuntor termomagnético, tripolar 220/380 V, corrente de 63 A</v>
          </cell>
          <cell r="C1877" t="str">
            <v>un</v>
          </cell>
          <cell r="D1877">
            <v>51.2</v>
          </cell>
          <cell r="E1877">
            <v>5.95</v>
          </cell>
          <cell r="F1877">
            <v>57.15</v>
          </cell>
        </row>
        <row r="1878">
          <cell r="A1878">
            <v>3713910</v>
          </cell>
          <cell r="B1878" t="str">
            <v>Mini-disjuntor termomagnético, tripolar 400 V, corrente de 80 A até 125 A</v>
          </cell>
          <cell r="C1878" t="str">
            <v>un</v>
          </cell>
          <cell r="D1878">
            <v>915.57</v>
          </cell>
          <cell r="E1878">
            <v>5.95</v>
          </cell>
          <cell r="F1878">
            <v>921.52</v>
          </cell>
        </row>
        <row r="1879">
          <cell r="A1879">
            <v>3713920</v>
          </cell>
          <cell r="B1879" t="str">
            <v>Disjuntor em caixa moldada, térmico ajustável e magnético fixo, tripolar 2000/1200 V, faixa de ajuste de 1600 até 2000 A</v>
          </cell>
          <cell r="C1879" t="str">
            <v>un</v>
          </cell>
          <cell r="D1879">
            <v>19715.759999999998</v>
          </cell>
          <cell r="E1879">
            <v>59.44</v>
          </cell>
          <cell r="F1879">
            <v>19775.2</v>
          </cell>
        </row>
        <row r="1880">
          <cell r="A1880">
            <v>3713930</v>
          </cell>
          <cell r="B1880" t="str">
            <v>Disjuntor em caixa moldada, térmico ajustável e magnético fixo, tripolar 2500/1200 V, faixa de ajuste de 2000 até 2500 A</v>
          </cell>
          <cell r="C1880" t="str">
            <v>un</v>
          </cell>
          <cell r="D1880">
            <v>29962.400000000001</v>
          </cell>
          <cell r="E1880">
            <v>59.44</v>
          </cell>
          <cell r="F1880">
            <v>30021.84</v>
          </cell>
        </row>
        <row r="1881">
          <cell r="A1881">
            <v>3713940</v>
          </cell>
          <cell r="B1881" t="str">
            <v>Disjuntor em caixa aberta tripolar extraível, 500 V de 6300 A, com acessórios</v>
          </cell>
          <cell r="C1881" t="str">
            <v>un</v>
          </cell>
          <cell r="D1881">
            <v>193587.4</v>
          </cell>
          <cell r="E1881">
            <v>29.72</v>
          </cell>
          <cell r="F1881">
            <v>193617.12</v>
          </cell>
        </row>
        <row r="1882">
          <cell r="A1882">
            <v>3714050</v>
          </cell>
          <cell r="B1882" t="str">
            <v>Chave comutadora, reversão sob carga, tetrapolar, sem porta fusível, para 100 A</v>
          </cell>
          <cell r="C1882" t="str">
            <v>un</v>
          </cell>
          <cell r="D1882">
            <v>1774.45</v>
          </cell>
          <cell r="E1882">
            <v>29.72</v>
          </cell>
          <cell r="F1882">
            <v>1804.17</v>
          </cell>
        </row>
        <row r="1883">
          <cell r="A1883">
            <v>3714300</v>
          </cell>
          <cell r="B1883" t="str">
            <v>Chave seccionadora sob carga, tripolar, acionamento rotativo, com prolongador, sem porta-fusível, de 160 A</v>
          </cell>
          <cell r="C1883" t="str">
            <v>un</v>
          </cell>
          <cell r="D1883">
            <v>801.05</v>
          </cell>
          <cell r="E1883">
            <v>23.77</v>
          </cell>
          <cell r="F1883">
            <v>824.82</v>
          </cell>
        </row>
        <row r="1884">
          <cell r="A1884">
            <v>3714310</v>
          </cell>
          <cell r="B1884" t="str">
            <v>Chave seccionadora sob carga, tripolar, acionamento rotativo, com prolongador, sem porta-fusível, de 250 A</v>
          </cell>
          <cell r="C1884" t="str">
            <v>un</v>
          </cell>
          <cell r="D1884">
            <v>888.37</v>
          </cell>
          <cell r="E1884">
            <v>23.77</v>
          </cell>
          <cell r="F1884">
            <v>912.14</v>
          </cell>
        </row>
        <row r="1885">
          <cell r="A1885">
            <v>3714320</v>
          </cell>
          <cell r="B1885" t="str">
            <v>Chave seccionadora sob carga, tripolar, acionamento rotativo, com prolongador, sem porta-fusível, de 400 A</v>
          </cell>
          <cell r="C1885" t="str">
            <v>un</v>
          </cell>
          <cell r="D1885">
            <v>1055.4100000000001</v>
          </cell>
          <cell r="E1885">
            <v>29.72</v>
          </cell>
          <cell r="F1885">
            <v>1085.1300000000001</v>
          </cell>
        </row>
        <row r="1886">
          <cell r="A1886">
            <v>3714330</v>
          </cell>
          <cell r="B1886" t="str">
            <v>Chave seccionadora sob carga, tripolar, acionamento rotativo, com prolongador, sem porta-fusível, de 630 A</v>
          </cell>
          <cell r="C1886" t="str">
            <v>un</v>
          </cell>
          <cell r="D1886">
            <v>1613.49</v>
          </cell>
          <cell r="E1886">
            <v>35.67</v>
          </cell>
          <cell r="F1886">
            <v>1649.16</v>
          </cell>
        </row>
        <row r="1887">
          <cell r="A1887">
            <v>3714340</v>
          </cell>
          <cell r="B1887" t="str">
            <v>Chave seccionadora sob carga, tripolar, acionamento rotativo, com prolongador, sem porta-fusível, de 1000 A</v>
          </cell>
          <cell r="C1887" t="str">
            <v>un</v>
          </cell>
          <cell r="D1887">
            <v>2611.17</v>
          </cell>
          <cell r="E1887">
            <v>44.59</v>
          </cell>
          <cell r="F1887">
            <v>2655.76</v>
          </cell>
        </row>
        <row r="1888">
          <cell r="A1888">
            <v>3714350</v>
          </cell>
          <cell r="B1888" t="str">
            <v>Chave seccionadora sob carga, tripolar, acionamento rotativo, com prolongador, sem porta-fusível, de 1250 A</v>
          </cell>
          <cell r="C1888" t="str">
            <v>un</v>
          </cell>
          <cell r="D1888">
            <v>5198.5600000000004</v>
          </cell>
          <cell r="E1888">
            <v>44.59</v>
          </cell>
          <cell r="F1888">
            <v>5243.15</v>
          </cell>
        </row>
        <row r="1889">
          <cell r="A1889">
            <v>3714410</v>
          </cell>
          <cell r="B1889" t="str">
            <v>Chave seccionadora sob carga, tripolar, acionamento rotativo, com prolongador e porta-fusível até NH-00-125 A - sem fusíveis</v>
          </cell>
          <cell r="C1889" t="str">
            <v>un</v>
          </cell>
          <cell r="D1889">
            <v>996.08</v>
          </cell>
          <cell r="E1889">
            <v>23.77</v>
          </cell>
          <cell r="F1889">
            <v>1019.85</v>
          </cell>
        </row>
        <row r="1890">
          <cell r="A1890">
            <v>3714420</v>
          </cell>
          <cell r="B1890" t="str">
            <v>Chave seccionadora sob carga, tripolar, acionamento rotativo, com prolongador e porta-fusível até NH-00-160 A - sem fusíveis</v>
          </cell>
          <cell r="C1890" t="str">
            <v>un</v>
          </cell>
          <cell r="D1890">
            <v>1076.1300000000001</v>
          </cell>
          <cell r="E1890">
            <v>23.77</v>
          </cell>
          <cell r="F1890">
            <v>1099.9000000000001</v>
          </cell>
        </row>
        <row r="1891">
          <cell r="A1891">
            <v>3714430</v>
          </cell>
          <cell r="B1891" t="str">
            <v>Chave seccionadora sob carga, tripolar, acionamento rotativo, com prolongador e porta-fusível até NH-1-250 A - sem fusíveis</v>
          </cell>
          <cell r="C1891" t="str">
            <v>un</v>
          </cell>
          <cell r="D1891">
            <v>1818.29</v>
          </cell>
          <cell r="E1891">
            <v>23.77</v>
          </cell>
          <cell r="F1891">
            <v>1842.06</v>
          </cell>
        </row>
        <row r="1892">
          <cell r="A1892">
            <v>3714440</v>
          </cell>
          <cell r="B1892" t="str">
            <v>Chave seccionadora sob carga, tripolar, acionamento rotativo, com prolongador e porta-fusível até NH-2-400 A - sem fusíveis</v>
          </cell>
          <cell r="C1892" t="str">
            <v>un</v>
          </cell>
          <cell r="D1892">
            <v>2046.62</v>
          </cell>
          <cell r="E1892">
            <v>29.72</v>
          </cell>
          <cell r="F1892">
            <v>2076.34</v>
          </cell>
        </row>
        <row r="1893">
          <cell r="A1893">
            <v>3714450</v>
          </cell>
          <cell r="B1893" t="str">
            <v>Chave seccionadora sob carga, tripolar, acionamento rotativo, com prolongador e porta-fusível até NH-3-630 A - sem fusíveis</v>
          </cell>
          <cell r="C1893" t="str">
            <v>un</v>
          </cell>
          <cell r="D1893">
            <v>3952.07</v>
          </cell>
          <cell r="E1893">
            <v>35.67</v>
          </cell>
          <cell r="F1893">
            <v>3987.74</v>
          </cell>
        </row>
        <row r="1894">
          <cell r="A1894">
            <v>3714500</v>
          </cell>
          <cell r="B1894" t="str">
            <v>Chave seccionadora sob carga, tripolar, acionamento tipo punho, com porta-fusível até NH-00-160 A - sem fusíveis</v>
          </cell>
          <cell r="C1894" t="str">
            <v>un</v>
          </cell>
          <cell r="D1894">
            <v>180.58</v>
          </cell>
          <cell r="E1894">
            <v>23.77</v>
          </cell>
          <cell r="F1894">
            <v>204.35</v>
          </cell>
        </row>
        <row r="1895">
          <cell r="A1895">
            <v>3714510</v>
          </cell>
          <cell r="B1895" t="str">
            <v>Chave seccionadora sob carga, tripolar, acionamento tipo punho, com porta-fusível até NH-1-250 A - sem fusíveis</v>
          </cell>
          <cell r="C1895" t="str">
            <v>un</v>
          </cell>
          <cell r="D1895">
            <v>344.48</v>
          </cell>
          <cell r="E1895">
            <v>23.77</v>
          </cell>
          <cell r="F1895">
            <v>368.25</v>
          </cell>
        </row>
        <row r="1896">
          <cell r="A1896">
            <v>3714520</v>
          </cell>
          <cell r="B1896" t="str">
            <v>Chave seccionadora sob carga, tripolar, acionamento tipo punho, com porta-fusível até NH-2-400 A - sem fusíveis</v>
          </cell>
          <cell r="C1896" t="str">
            <v>un</v>
          </cell>
          <cell r="D1896">
            <v>499.85</v>
          </cell>
          <cell r="E1896">
            <v>29.72</v>
          </cell>
          <cell r="F1896">
            <v>529.57000000000005</v>
          </cell>
        </row>
        <row r="1897">
          <cell r="A1897">
            <v>3714530</v>
          </cell>
          <cell r="B1897" t="str">
            <v>Chave seccionadora sob carga, tripolar, acionamento tipo punho, com porta-fusível até NH-3-630 A - sem fusíveis</v>
          </cell>
          <cell r="C1897" t="str">
            <v>un</v>
          </cell>
          <cell r="D1897">
            <v>897.28</v>
          </cell>
          <cell r="E1897">
            <v>35.67</v>
          </cell>
          <cell r="F1897">
            <v>932.95</v>
          </cell>
        </row>
        <row r="1898">
          <cell r="A1898">
            <v>3714600</v>
          </cell>
          <cell r="B1898" t="str">
            <v>Chave comutadora, reversão sob carga, tripolar, sem porta fusível, para 400 A</v>
          </cell>
          <cell r="C1898" t="str">
            <v>un</v>
          </cell>
          <cell r="D1898">
            <v>3069.73</v>
          </cell>
          <cell r="E1898">
            <v>35.67</v>
          </cell>
          <cell r="F1898">
            <v>3105.4</v>
          </cell>
        </row>
        <row r="1899">
          <cell r="A1899">
            <v>3714610</v>
          </cell>
          <cell r="B1899" t="str">
            <v>Chave comutadora, reversão sob carga, tripolar, sem porta fusível, para 600/630 A</v>
          </cell>
          <cell r="C1899" t="str">
            <v>un</v>
          </cell>
          <cell r="D1899">
            <v>4196.42</v>
          </cell>
          <cell r="E1899">
            <v>44.59</v>
          </cell>
          <cell r="F1899">
            <v>4241.01</v>
          </cell>
        </row>
        <row r="1900">
          <cell r="A1900">
            <v>3714620</v>
          </cell>
          <cell r="B1900" t="str">
            <v>Chave comutadora, reversão sob carga, tripolar, sem porta fusível, para 1000 A</v>
          </cell>
          <cell r="C1900" t="str">
            <v>un</v>
          </cell>
          <cell r="D1900">
            <v>6330.98</v>
          </cell>
          <cell r="E1900">
            <v>53.49</v>
          </cell>
          <cell r="F1900">
            <v>6384.47</v>
          </cell>
        </row>
        <row r="1901">
          <cell r="A1901">
            <v>3714640</v>
          </cell>
          <cell r="B1901" t="str">
            <v>Chave comutadora, reversão sob carga, tetrapolar, sem porta fusível, para 630 A / 690 V</v>
          </cell>
          <cell r="C1901" t="str">
            <v>un</v>
          </cell>
          <cell r="D1901">
            <v>4593.4799999999996</v>
          </cell>
          <cell r="E1901">
            <v>70.34</v>
          </cell>
          <cell r="F1901">
            <v>4663.82</v>
          </cell>
        </row>
        <row r="1902">
          <cell r="A1902">
            <v>3714810</v>
          </cell>
          <cell r="B1902" t="str">
            <v>Barra de contato para chave seccionadora tipo NH1-250 A</v>
          </cell>
          <cell r="C1902" t="str">
            <v>un</v>
          </cell>
          <cell r="D1902">
            <v>19.22</v>
          </cell>
          <cell r="E1902">
            <v>5.95</v>
          </cell>
          <cell r="F1902">
            <v>25.17</v>
          </cell>
        </row>
        <row r="1903">
          <cell r="A1903">
            <v>3714820</v>
          </cell>
          <cell r="B1903" t="str">
            <v>Barra de contato para chave seccionadora tipo NH2-400 A</v>
          </cell>
          <cell r="C1903" t="str">
            <v>un</v>
          </cell>
          <cell r="D1903">
            <v>28.83</v>
          </cell>
          <cell r="E1903">
            <v>5.95</v>
          </cell>
          <cell r="F1903">
            <v>34.78</v>
          </cell>
        </row>
        <row r="1904">
          <cell r="A1904">
            <v>3714830</v>
          </cell>
          <cell r="B1904" t="str">
            <v>Barra de contato para chave seccionadora tipo NH3-630 A</v>
          </cell>
          <cell r="C1904" t="str">
            <v>un</v>
          </cell>
          <cell r="D1904">
            <v>46.06</v>
          </cell>
          <cell r="E1904">
            <v>5.95</v>
          </cell>
          <cell r="F1904">
            <v>52.01</v>
          </cell>
        </row>
        <row r="1905">
          <cell r="A1905">
            <v>3714910</v>
          </cell>
          <cell r="B1905" t="str">
            <v>Chave seccionadora tripolar, abertura sob carga seca até 160 A / 600 V</v>
          </cell>
          <cell r="C1905" t="str">
            <v>un</v>
          </cell>
          <cell r="D1905">
            <v>215</v>
          </cell>
          <cell r="E1905">
            <v>23.77</v>
          </cell>
          <cell r="F1905">
            <v>238.77</v>
          </cell>
        </row>
        <row r="1906">
          <cell r="A1906">
            <v>3715110</v>
          </cell>
          <cell r="B1906" t="str">
            <v>Chave seccionadora tripolar sob carga para 400 A - 25 kV - com prolongador</v>
          </cell>
          <cell r="C1906" t="str">
            <v>un</v>
          </cell>
          <cell r="D1906">
            <v>1280.07</v>
          </cell>
          <cell r="E1906">
            <v>146.35</v>
          </cell>
          <cell r="F1906">
            <v>1426.42</v>
          </cell>
        </row>
        <row r="1907">
          <cell r="A1907">
            <v>3715120</v>
          </cell>
          <cell r="B1907" t="str">
            <v>Chave seccionadora tripolar sob carga para 400 A - 15 kV - com prolongador</v>
          </cell>
          <cell r="C1907" t="str">
            <v>un</v>
          </cell>
          <cell r="D1907">
            <v>926.21</v>
          </cell>
          <cell r="E1907">
            <v>146.35</v>
          </cell>
          <cell r="F1907">
            <v>1072.56</v>
          </cell>
        </row>
        <row r="1908">
          <cell r="A1908">
            <v>3715140</v>
          </cell>
          <cell r="B1908" t="str">
            <v>Chave seccionadora tripolar sob carga para 600/630 A - 15 kV - com prolongador</v>
          </cell>
          <cell r="C1908" t="str">
            <v>un</v>
          </cell>
          <cell r="D1908">
            <v>1142.07</v>
          </cell>
          <cell r="E1908">
            <v>146.35</v>
          </cell>
          <cell r="F1908">
            <v>1288.42</v>
          </cell>
        </row>
        <row r="1909">
          <cell r="A1909">
            <v>3715150</v>
          </cell>
          <cell r="B1909" t="str">
            <v>Chave fusível base ´C´ para 15 kV/100 A, com capacidade de ruptura até 10 kA, com fusível</v>
          </cell>
          <cell r="C1909" t="str">
            <v>un</v>
          </cell>
          <cell r="D1909">
            <v>229.17</v>
          </cell>
          <cell r="E1909">
            <v>54.2</v>
          </cell>
          <cell r="F1909">
            <v>283.37</v>
          </cell>
        </row>
        <row r="1910">
          <cell r="A1910">
            <v>3715160</v>
          </cell>
          <cell r="B1910" t="str">
            <v>Chave fusível base ´C´ para 15 kV/200 A, com capacidade de ruptura até 10 kA, com fusível</v>
          </cell>
          <cell r="C1910" t="str">
            <v>un</v>
          </cell>
          <cell r="D1910">
            <v>258.91000000000003</v>
          </cell>
          <cell r="E1910">
            <v>54.2</v>
          </cell>
          <cell r="F1910">
            <v>313.11</v>
          </cell>
        </row>
        <row r="1911">
          <cell r="A1911">
            <v>3715170</v>
          </cell>
          <cell r="B1911" t="str">
            <v>Chave fusível base ´C´ para 25 kV/100 A, com capacidade de ruptura até 6,3 kA, com fusível</v>
          </cell>
          <cell r="C1911" t="str">
            <v>un</v>
          </cell>
          <cell r="D1911">
            <v>261.89</v>
          </cell>
          <cell r="E1911">
            <v>54.2</v>
          </cell>
          <cell r="F1911">
            <v>316.08999999999997</v>
          </cell>
        </row>
        <row r="1912">
          <cell r="A1912">
            <v>3715200</v>
          </cell>
          <cell r="B1912" t="str">
            <v>Chave seccionadora tripolar seca para 400 A - 15 kV - com prolongador</v>
          </cell>
          <cell r="C1912" t="str">
            <v>un</v>
          </cell>
          <cell r="D1912">
            <v>687.58</v>
          </cell>
          <cell r="E1912">
            <v>146.35</v>
          </cell>
          <cell r="F1912">
            <v>833.93</v>
          </cell>
        </row>
        <row r="1913">
          <cell r="A1913">
            <v>3715210</v>
          </cell>
          <cell r="B1913" t="str">
            <v>Chave seccionadora tripolar seca para 600 / 630 A - 15 kV - com prolongador</v>
          </cell>
          <cell r="C1913" t="str">
            <v>un</v>
          </cell>
          <cell r="D1913">
            <v>790.71</v>
          </cell>
          <cell r="E1913">
            <v>146.35</v>
          </cell>
          <cell r="F1913">
            <v>937.06</v>
          </cell>
        </row>
        <row r="1914">
          <cell r="A1914">
            <v>3715220</v>
          </cell>
          <cell r="B1914" t="str">
            <v>Chave seccionadora tripolar seca para 400 A - 25 kV - com prolongador</v>
          </cell>
          <cell r="C1914" t="str">
            <v>un</v>
          </cell>
          <cell r="D1914">
            <v>866.29</v>
          </cell>
          <cell r="E1914">
            <v>146.35</v>
          </cell>
          <cell r="F1914">
            <v>1012.64</v>
          </cell>
        </row>
        <row r="1915">
          <cell r="A1915">
            <v>3716070</v>
          </cell>
          <cell r="B1915" t="str">
            <v>Sistema de barramento blindado &gt; 100 A, trifásico, barra de cobre</v>
          </cell>
          <cell r="C1915" t="str">
            <v>Axm</v>
          </cell>
          <cell r="D1915">
            <v>173.73</v>
          </cell>
          <cell r="E1915">
            <v>0.37</v>
          </cell>
          <cell r="F1915">
            <v>174.1</v>
          </cell>
        </row>
        <row r="1916">
          <cell r="A1916">
            <v>3717060</v>
          </cell>
          <cell r="B1916" t="str">
            <v>Dispositivo diferencial residual de 25 A x 30 mA - 2 polos</v>
          </cell>
          <cell r="C1916" t="str">
            <v>un</v>
          </cell>
          <cell r="D1916">
            <v>122.73</v>
          </cell>
          <cell r="E1916">
            <v>7.43</v>
          </cell>
          <cell r="F1916">
            <v>130.16</v>
          </cell>
        </row>
        <row r="1917">
          <cell r="A1917">
            <v>3717070</v>
          </cell>
          <cell r="B1917" t="str">
            <v>Dispositivo diferencial residual de 40 A x 30 mA - 2 polos</v>
          </cell>
          <cell r="C1917" t="str">
            <v>un</v>
          </cell>
          <cell r="D1917">
            <v>132.88999999999999</v>
          </cell>
          <cell r="E1917">
            <v>7.43</v>
          </cell>
          <cell r="F1917">
            <v>140.32</v>
          </cell>
        </row>
        <row r="1918">
          <cell r="A1918">
            <v>3717074</v>
          </cell>
          <cell r="B1918" t="str">
            <v>Dispositivo diferencial residual de 25 A x 30 mA - 4 polos</v>
          </cell>
          <cell r="C1918" t="str">
            <v>un</v>
          </cell>
          <cell r="D1918">
            <v>169.94</v>
          </cell>
          <cell r="E1918">
            <v>7.43</v>
          </cell>
          <cell r="F1918">
            <v>177.37</v>
          </cell>
        </row>
        <row r="1919">
          <cell r="A1919">
            <v>3717080</v>
          </cell>
          <cell r="B1919" t="str">
            <v>Dispositivo diferencial residual de 40 A x 30 mA - 4 polos</v>
          </cell>
          <cell r="C1919" t="str">
            <v>un</v>
          </cell>
          <cell r="D1919">
            <v>139.66</v>
          </cell>
          <cell r="E1919">
            <v>7.43</v>
          </cell>
          <cell r="F1919">
            <v>147.09</v>
          </cell>
        </row>
        <row r="1920">
          <cell r="A1920">
            <v>3717090</v>
          </cell>
          <cell r="B1920" t="str">
            <v>Dispositivo diferencial residual de 63 A x 30 mA - 4 polos</v>
          </cell>
          <cell r="C1920" t="str">
            <v>un</v>
          </cell>
          <cell r="D1920">
            <v>176.63</v>
          </cell>
          <cell r="E1920">
            <v>7.43</v>
          </cell>
          <cell r="F1920">
            <v>184.06</v>
          </cell>
        </row>
        <row r="1921">
          <cell r="A1921">
            <v>3717100</v>
          </cell>
          <cell r="B1921" t="str">
            <v>Dispositivo diferencial residual de 80 A x 30 mA - 4 polos</v>
          </cell>
          <cell r="C1921" t="str">
            <v>un</v>
          </cell>
          <cell r="D1921">
            <v>267.8</v>
          </cell>
          <cell r="E1921">
            <v>7.43</v>
          </cell>
          <cell r="F1921">
            <v>275.23</v>
          </cell>
        </row>
        <row r="1922">
          <cell r="A1922">
            <v>3717110</v>
          </cell>
          <cell r="B1922" t="str">
            <v>Dispositivo diferencial residual de 100 A x 30 mA - 4 polos</v>
          </cell>
          <cell r="C1922" t="str">
            <v>un</v>
          </cell>
          <cell r="D1922">
            <v>329.65</v>
          </cell>
          <cell r="E1922">
            <v>7.43</v>
          </cell>
          <cell r="F1922">
            <v>337.08</v>
          </cell>
        </row>
        <row r="1923">
          <cell r="A1923">
            <v>3717114</v>
          </cell>
          <cell r="B1923" t="str">
            <v>Dispositivo diferencial residual de 125 A x 30 mA - 4 polos</v>
          </cell>
          <cell r="C1923" t="str">
            <v>un</v>
          </cell>
          <cell r="D1923">
            <v>499.89</v>
          </cell>
          <cell r="E1923">
            <v>7.43</v>
          </cell>
          <cell r="F1923">
            <v>507.32</v>
          </cell>
        </row>
        <row r="1924">
          <cell r="A1924">
            <v>3717130</v>
          </cell>
          <cell r="B1924" t="str">
            <v>Dispositivo diferencial residual de 25 A x 300 mA - 4 polos</v>
          </cell>
          <cell r="C1924" t="str">
            <v>un</v>
          </cell>
          <cell r="D1924">
            <v>193.2</v>
          </cell>
          <cell r="E1924">
            <v>7.43</v>
          </cell>
          <cell r="F1924">
            <v>200.63</v>
          </cell>
        </row>
        <row r="1925">
          <cell r="A1925">
            <v>3718010</v>
          </cell>
          <cell r="B1925" t="str">
            <v>Transformador de potencial monofásico até 1000 VA classe 15 kV, a seco, com fusíveis</v>
          </cell>
          <cell r="C1925" t="str">
            <v>un</v>
          </cell>
          <cell r="D1925">
            <v>1803.4</v>
          </cell>
          <cell r="E1925">
            <v>45.79</v>
          </cell>
          <cell r="F1925">
            <v>1849.19</v>
          </cell>
        </row>
        <row r="1926">
          <cell r="A1926">
            <v>3718020</v>
          </cell>
          <cell r="B1926" t="str">
            <v>Transformador de potencial monofásico até 2000 VA classe 15 kV, a seco, com fusíveis</v>
          </cell>
          <cell r="C1926" t="str">
            <v>un</v>
          </cell>
          <cell r="D1926">
            <v>2226.02</v>
          </cell>
          <cell r="E1926">
            <v>45.79</v>
          </cell>
          <cell r="F1926">
            <v>2271.81</v>
          </cell>
        </row>
        <row r="1927">
          <cell r="A1927">
            <v>3718030</v>
          </cell>
          <cell r="B1927" t="str">
            <v>Transformador de potencial monofásico até 500 VA classe 15 kV, a seco, sem fusíveis</v>
          </cell>
          <cell r="C1927" t="str">
            <v>un</v>
          </cell>
          <cell r="D1927">
            <v>1344.91</v>
          </cell>
          <cell r="E1927">
            <v>45.79</v>
          </cell>
          <cell r="F1927">
            <v>1390.7</v>
          </cell>
        </row>
        <row r="1928">
          <cell r="A1928">
            <v>3718040</v>
          </cell>
          <cell r="B1928" t="str">
            <v>Transformador de potencial monofásico até 1000 VA classe 25 kV, a seco, com fusíveis</v>
          </cell>
          <cell r="C1928" t="str">
            <v>un</v>
          </cell>
          <cell r="D1928">
            <v>2369.81</v>
          </cell>
          <cell r="E1928">
            <v>45.79</v>
          </cell>
          <cell r="F1928">
            <v>2415.6</v>
          </cell>
        </row>
        <row r="1929">
          <cell r="A1929">
            <v>3719010</v>
          </cell>
          <cell r="B1929" t="str">
            <v>Transformador de corrente 800-5 A, janela</v>
          </cell>
          <cell r="C1929" t="str">
            <v>un</v>
          </cell>
          <cell r="D1929">
            <v>166.57</v>
          </cell>
          <cell r="E1929">
            <v>45.79</v>
          </cell>
          <cell r="F1929">
            <v>212.36</v>
          </cell>
        </row>
        <row r="1930">
          <cell r="A1930">
            <v>3719020</v>
          </cell>
          <cell r="B1930" t="str">
            <v>Transformador de corrente 200-5 A até 600-5 A, janela</v>
          </cell>
          <cell r="C1930" t="str">
            <v>un</v>
          </cell>
          <cell r="D1930">
            <v>163.47999999999999</v>
          </cell>
          <cell r="E1930">
            <v>45.79</v>
          </cell>
          <cell r="F1930">
            <v>209.27</v>
          </cell>
        </row>
        <row r="1931">
          <cell r="A1931">
            <v>3719030</v>
          </cell>
          <cell r="B1931" t="str">
            <v>Transformador de corrente 1000-5 A até 1500-5 A, janela</v>
          </cell>
          <cell r="C1931" t="str">
            <v>un</v>
          </cell>
          <cell r="D1931">
            <v>316.39999999999998</v>
          </cell>
          <cell r="E1931">
            <v>45.79</v>
          </cell>
          <cell r="F1931">
            <v>362.19</v>
          </cell>
        </row>
        <row r="1932">
          <cell r="A1932">
            <v>3719060</v>
          </cell>
          <cell r="B1932" t="str">
            <v>Transformador de corrente 50-5 A até 150-5 A, janela</v>
          </cell>
          <cell r="C1932" t="str">
            <v>un</v>
          </cell>
          <cell r="D1932">
            <v>115</v>
          </cell>
          <cell r="E1932">
            <v>45.79</v>
          </cell>
          <cell r="F1932">
            <v>160.79</v>
          </cell>
        </row>
        <row r="1933">
          <cell r="A1933">
            <v>3719080</v>
          </cell>
          <cell r="B1933" t="str">
            <v>Transformador de corrente 2000-5 A até 2500-5 A - janela</v>
          </cell>
          <cell r="C1933" t="str">
            <v>un</v>
          </cell>
          <cell r="D1933">
            <v>687.08</v>
          </cell>
          <cell r="E1933">
            <v>45.79</v>
          </cell>
          <cell r="F1933">
            <v>732.87</v>
          </cell>
        </row>
        <row r="1934">
          <cell r="A1934">
            <v>3720010</v>
          </cell>
          <cell r="B1934" t="str">
            <v>Isolador em epóxi de 1 kV para barramento</v>
          </cell>
          <cell r="C1934" t="str">
            <v>un</v>
          </cell>
          <cell r="D1934">
            <v>12.92</v>
          </cell>
          <cell r="E1934">
            <v>4.47</v>
          </cell>
          <cell r="F1934">
            <v>17.39</v>
          </cell>
        </row>
        <row r="1935">
          <cell r="A1935">
            <v>3720030</v>
          </cell>
          <cell r="B1935" t="str">
            <v>Régua de bornes para 9 polos de 600 V / 50 A</v>
          </cell>
          <cell r="C1935" t="str">
            <v>un</v>
          </cell>
          <cell r="D1935">
            <v>15.23</v>
          </cell>
          <cell r="E1935">
            <v>1.48</v>
          </cell>
          <cell r="F1935">
            <v>16.71</v>
          </cell>
        </row>
        <row r="1936">
          <cell r="A1936">
            <v>3720040</v>
          </cell>
          <cell r="B1936" t="str">
            <v>Palheta plástica para disjuntores faltantes</v>
          </cell>
          <cell r="C1936" t="str">
            <v>un</v>
          </cell>
          <cell r="D1936">
            <v>1.52</v>
          </cell>
          <cell r="E1936">
            <v>1.48</v>
          </cell>
          <cell r="F1936">
            <v>3</v>
          </cell>
        </row>
        <row r="1937">
          <cell r="A1937">
            <v>3720080</v>
          </cell>
          <cell r="B1937" t="str">
            <v>Barra de neutro e/ou terra</v>
          </cell>
          <cell r="C1937" t="str">
            <v>un</v>
          </cell>
          <cell r="D1937">
            <v>11.19</v>
          </cell>
          <cell r="E1937">
            <v>4.47</v>
          </cell>
          <cell r="F1937">
            <v>15.66</v>
          </cell>
        </row>
        <row r="1938">
          <cell r="A1938">
            <v>3720090</v>
          </cell>
          <cell r="B1938" t="str">
            <v>Recolocação de chave seccionadora tripolar de 125 A até 650 A, sem base fusível</v>
          </cell>
          <cell r="C1938" t="str">
            <v>un</v>
          </cell>
          <cell r="D1938">
            <v>0</v>
          </cell>
          <cell r="E1938">
            <v>14.87</v>
          </cell>
          <cell r="F1938">
            <v>14.87</v>
          </cell>
        </row>
        <row r="1939">
          <cell r="A1939">
            <v>3720100</v>
          </cell>
          <cell r="B1939" t="str">
            <v>Recolocação de fundo de quadro de distribuição, sem componentes</v>
          </cell>
          <cell r="C1939" t="str">
            <v>m²</v>
          </cell>
          <cell r="D1939">
            <v>0</v>
          </cell>
          <cell r="E1939">
            <v>21.01</v>
          </cell>
          <cell r="F1939">
            <v>21.01</v>
          </cell>
        </row>
        <row r="1940">
          <cell r="A1940">
            <v>3720110</v>
          </cell>
          <cell r="B1940" t="str">
            <v>Recolocação de quadro de distribuição de sobrepor, sem componentes</v>
          </cell>
          <cell r="C1940" t="str">
            <v>m²</v>
          </cell>
          <cell r="D1940">
            <v>0</v>
          </cell>
          <cell r="E1940">
            <v>42.01</v>
          </cell>
          <cell r="F1940">
            <v>42.01</v>
          </cell>
        </row>
        <row r="1941">
          <cell r="A1941">
            <v>3720130</v>
          </cell>
          <cell r="B1941" t="str">
            <v>Banco de medição para transformadores TC/TP, padrão Eletropaulo e/ou Cesp</v>
          </cell>
          <cell r="C1941" t="str">
            <v>un</v>
          </cell>
          <cell r="D1941">
            <v>385.24</v>
          </cell>
          <cell r="E1941">
            <v>1.26</v>
          </cell>
          <cell r="F1941">
            <v>386.5</v>
          </cell>
        </row>
        <row r="1942">
          <cell r="A1942">
            <v>3720140</v>
          </cell>
          <cell r="B1942" t="str">
            <v>Suporte fixo para transformadores de potencial</v>
          </cell>
          <cell r="C1942" t="str">
            <v>un</v>
          </cell>
          <cell r="D1942">
            <v>89.44</v>
          </cell>
          <cell r="E1942">
            <v>3.17</v>
          </cell>
          <cell r="F1942">
            <v>92.61</v>
          </cell>
        </row>
        <row r="1943">
          <cell r="A1943">
            <v>3720150</v>
          </cell>
          <cell r="B1943" t="str">
            <v>Placa de montagem em chapa de aço de 2,65 mm (12 MSG)</v>
          </cell>
          <cell r="C1943" t="str">
            <v>m²</v>
          </cell>
          <cell r="D1943">
            <v>399.05</v>
          </cell>
          <cell r="E1943">
            <v>21.01</v>
          </cell>
          <cell r="F1943">
            <v>420.06</v>
          </cell>
        </row>
        <row r="1944">
          <cell r="A1944">
            <v>3720190</v>
          </cell>
          <cell r="B1944" t="str">
            <v>Inversor de frequência para variação de velocidade em motores, potência de 0,25 a 20 cv</v>
          </cell>
          <cell r="C1944" t="str">
            <v>un</v>
          </cell>
          <cell r="D1944">
            <v>4067.58</v>
          </cell>
          <cell r="E1944">
            <v>33.6</v>
          </cell>
          <cell r="F1944">
            <v>4101.18</v>
          </cell>
        </row>
        <row r="1945">
          <cell r="A1945">
            <v>3720210</v>
          </cell>
          <cell r="B1945" t="str">
            <v>Punho de manobra com articulador de acionamento</v>
          </cell>
          <cell r="C1945" t="str">
            <v>un</v>
          </cell>
          <cell r="D1945">
            <v>345.52</v>
          </cell>
          <cell r="E1945">
            <v>14.87</v>
          </cell>
          <cell r="F1945">
            <v>360.39</v>
          </cell>
        </row>
        <row r="1946">
          <cell r="A1946">
            <v>3721010</v>
          </cell>
          <cell r="B1946" t="str">
            <v>Capacitor de potência trifásico de 10 kVAr, 220 V/60 Hz, para correção de fator de potência</v>
          </cell>
          <cell r="C1946" t="str">
            <v>un</v>
          </cell>
          <cell r="D1946">
            <v>621.79999999999995</v>
          </cell>
          <cell r="E1946">
            <v>14.87</v>
          </cell>
          <cell r="F1946">
            <v>636.66999999999996</v>
          </cell>
        </row>
        <row r="1947">
          <cell r="A1947">
            <v>3722010</v>
          </cell>
          <cell r="B1947" t="str">
            <v>Transformador monofásico de comando de 200 VA classe 0,6 kV, a seco</v>
          </cell>
          <cell r="C1947" t="str">
            <v>un</v>
          </cell>
          <cell r="D1947">
            <v>233.98</v>
          </cell>
          <cell r="E1947">
            <v>45.79</v>
          </cell>
          <cell r="F1947">
            <v>279.77</v>
          </cell>
        </row>
        <row r="1948">
          <cell r="A1948">
            <v>3724031</v>
          </cell>
          <cell r="B1948" t="str">
            <v>Supressor de surto monofásico, Fase-Terra, In 4 a 11 kA, Imax. de surto de 12 até 15 kA</v>
          </cell>
          <cell r="C1948" t="str">
            <v>un</v>
          </cell>
          <cell r="D1948">
            <v>64.39</v>
          </cell>
          <cell r="E1948">
            <v>17.64</v>
          </cell>
          <cell r="F1948">
            <v>82.03</v>
          </cell>
        </row>
        <row r="1949">
          <cell r="A1949">
            <v>3724032</v>
          </cell>
          <cell r="B1949" t="str">
            <v>Supressor de surto monofásico, Fase-Terra, In &gt; ou = 20 kA, Imax. de surto de 50 até 80 Ka</v>
          </cell>
          <cell r="C1949" t="str">
            <v>un</v>
          </cell>
          <cell r="D1949">
            <v>120.66</v>
          </cell>
          <cell r="E1949">
            <v>17.64</v>
          </cell>
          <cell r="F1949">
            <v>138.30000000000001</v>
          </cell>
        </row>
        <row r="1950">
          <cell r="A1950">
            <v>3724040</v>
          </cell>
          <cell r="B1950" t="str">
            <v>Supressor de surto monofásico, Neutro-Terra, In &gt; ou = 20 kA, Imax. de surto de 65 até 80 kA</v>
          </cell>
          <cell r="C1950" t="str">
            <v>un</v>
          </cell>
          <cell r="D1950">
            <v>125.64</v>
          </cell>
          <cell r="E1950">
            <v>17.64</v>
          </cell>
          <cell r="F1950">
            <v>143.28</v>
          </cell>
        </row>
        <row r="1951">
          <cell r="A1951">
            <v>3725090</v>
          </cell>
          <cell r="B1951" t="str">
            <v>Disjuntor em caixa moldada tripolar, térmico e magnético fixos, tensão de isolamento 480/690V, de 10A a 60A</v>
          </cell>
          <cell r="C1951" t="str">
            <v>un</v>
          </cell>
          <cell r="D1951">
            <v>263.95999999999998</v>
          </cell>
          <cell r="E1951">
            <v>50.04</v>
          </cell>
          <cell r="F1951">
            <v>314</v>
          </cell>
        </row>
        <row r="1952">
          <cell r="A1952">
            <v>3725100</v>
          </cell>
          <cell r="B1952" t="str">
            <v>Disjuntor em caixa moldada tripolar, térmico e magnético fixos, tensão de isolamento 480/690V, de 70A até 150A</v>
          </cell>
          <cell r="C1952" t="str">
            <v>un</v>
          </cell>
          <cell r="D1952">
            <v>366.49</v>
          </cell>
          <cell r="E1952">
            <v>50.04</v>
          </cell>
          <cell r="F1952">
            <v>416.53</v>
          </cell>
        </row>
        <row r="1953">
          <cell r="A1953">
            <v>3725110</v>
          </cell>
          <cell r="B1953" t="str">
            <v>Disjuntor em caixa moldada tripolar, térmico e magnético fixos, tensão de isolamento 415/690V, de 175A a 250A</v>
          </cell>
          <cell r="C1953" t="str">
            <v>un</v>
          </cell>
          <cell r="D1953">
            <v>562.35</v>
          </cell>
          <cell r="E1953">
            <v>50.04</v>
          </cell>
          <cell r="F1953">
            <v>612.39</v>
          </cell>
        </row>
        <row r="1954">
          <cell r="A1954">
            <v>3725200</v>
          </cell>
          <cell r="B1954" t="str">
            <v>Disjuntor em caixa moldada bipolar, térmico e magnético fixos - 480V - de 10A a 50A para 120/240Vca - 25 KA e para 380/440Vca - 18KA</v>
          </cell>
          <cell r="C1954" t="str">
            <v>un</v>
          </cell>
          <cell r="D1954">
            <v>296.86</v>
          </cell>
          <cell r="E1954">
            <v>50.04</v>
          </cell>
          <cell r="F1954">
            <v>346.9</v>
          </cell>
        </row>
        <row r="1955">
          <cell r="A1955">
            <v>3725210</v>
          </cell>
          <cell r="B1955" t="str">
            <v>Disjuntor em caixa moldada bipolar, térmico e magnético fixos - 600V - de 150A para 120/240Vca - 25KA e para 380/440Vca - 18KA</v>
          </cell>
          <cell r="C1955" t="str">
            <v>un</v>
          </cell>
          <cell r="D1955">
            <v>459.86</v>
          </cell>
          <cell r="E1955">
            <v>50.04</v>
          </cell>
          <cell r="F1955">
            <v>509.9</v>
          </cell>
        </row>
        <row r="1956">
          <cell r="A1956">
            <v>3725215</v>
          </cell>
          <cell r="B1956" t="str">
            <v>Disjuntor fixo a vácuo de 15 a 17,5 kV, equipado com motorização de fechamento, com relê de proteção</v>
          </cell>
          <cell r="C1956" t="str">
            <v>cj</v>
          </cell>
          <cell r="D1956">
            <v>41759.599999999999</v>
          </cell>
          <cell r="E1956">
            <v>70.34</v>
          </cell>
          <cell r="F1956">
            <v>41829.94</v>
          </cell>
        </row>
        <row r="1957">
          <cell r="A1957">
            <v>3725220</v>
          </cell>
          <cell r="B1957" t="str">
            <v>Disjuntor fixo a vácuo de 25 kV, equipado com motorização de fechamento, com rele de proteção</v>
          </cell>
          <cell r="C1957" t="str">
            <v>cj</v>
          </cell>
          <cell r="D1957">
            <v>26674.13</v>
          </cell>
          <cell r="E1957">
            <v>70.34</v>
          </cell>
          <cell r="F1957">
            <v>26744.47</v>
          </cell>
        </row>
        <row r="1958">
          <cell r="A1958">
            <v>3801020</v>
          </cell>
          <cell r="B1958" t="str">
            <v>Eletroduto de PVC rígido roscável de 1/2´ - com acessórios</v>
          </cell>
          <cell r="C1958" t="str">
            <v>m</v>
          </cell>
          <cell r="D1958">
            <v>2.13</v>
          </cell>
          <cell r="E1958">
            <v>11.89</v>
          </cell>
          <cell r="F1958">
            <v>14.02</v>
          </cell>
        </row>
        <row r="1959">
          <cell r="A1959">
            <v>3801040</v>
          </cell>
          <cell r="B1959" t="str">
            <v>Eletroduto de PVC rígido roscável de 3/4´ - com acessórios</v>
          </cell>
          <cell r="C1959" t="str">
            <v>m</v>
          </cell>
          <cell r="D1959">
            <v>2.62</v>
          </cell>
          <cell r="E1959">
            <v>14.87</v>
          </cell>
          <cell r="F1959">
            <v>17.489999999999998</v>
          </cell>
        </row>
        <row r="1960">
          <cell r="A1960">
            <v>3801060</v>
          </cell>
          <cell r="B1960" t="str">
            <v>Eletroduto de PVC rígido roscável de 1´ - com acessórios</v>
          </cell>
          <cell r="C1960" t="str">
            <v>m</v>
          </cell>
          <cell r="D1960">
            <v>3.99</v>
          </cell>
          <cell r="E1960">
            <v>17.829999999999998</v>
          </cell>
          <cell r="F1960">
            <v>21.82</v>
          </cell>
        </row>
        <row r="1961">
          <cell r="A1961">
            <v>3801080</v>
          </cell>
          <cell r="B1961" t="str">
            <v>Eletroduto de PVC rígido roscável de 1 1/4´ - com acessórios</v>
          </cell>
          <cell r="C1961" t="str">
            <v>m</v>
          </cell>
          <cell r="D1961">
            <v>5.15</v>
          </cell>
          <cell r="E1961">
            <v>20.82</v>
          </cell>
          <cell r="F1961">
            <v>25.97</v>
          </cell>
        </row>
        <row r="1962">
          <cell r="A1962">
            <v>3801100</v>
          </cell>
          <cell r="B1962" t="str">
            <v>Eletroduto de PVC rígido roscável de 1 1/2´ - com acessórios</v>
          </cell>
          <cell r="C1962" t="str">
            <v>m</v>
          </cell>
          <cell r="D1962">
            <v>6.51</v>
          </cell>
          <cell r="E1962">
            <v>23.77</v>
          </cell>
          <cell r="F1962">
            <v>30.28</v>
          </cell>
        </row>
        <row r="1963">
          <cell r="A1963">
            <v>3801120</v>
          </cell>
          <cell r="B1963" t="str">
            <v>Eletroduto de PVC rígido roscável de 2´ - com acessórios</v>
          </cell>
          <cell r="C1963" t="str">
            <v>m</v>
          </cell>
          <cell r="D1963">
            <v>8.3800000000000008</v>
          </cell>
          <cell r="E1963">
            <v>26.76</v>
          </cell>
          <cell r="F1963">
            <v>35.14</v>
          </cell>
        </row>
        <row r="1964">
          <cell r="A1964">
            <v>3801140</v>
          </cell>
          <cell r="B1964" t="str">
            <v>Eletroduto de PVC rígido roscável de 2 1/2´ - com acessórios</v>
          </cell>
          <cell r="C1964" t="str">
            <v>m</v>
          </cell>
          <cell r="D1964">
            <v>15.74</v>
          </cell>
          <cell r="E1964">
            <v>29.72</v>
          </cell>
          <cell r="F1964">
            <v>45.46</v>
          </cell>
        </row>
        <row r="1965">
          <cell r="A1965">
            <v>3801160</v>
          </cell>
          <cell r="B1965" t="str">
            <v>Eletroduto de PVC rígido roscável de 3´ - com acessórios</v>
          </cell>
          <cell r="C1965" t="str">
            <v>m</v>
          </cell>
          <cell r="D1965">
            <v>21.22</v>
          </cell>
          <cell r="E1965">
            <v>32.700000000000003</v>
          </cell>
          <cell r="F1965">
            <v>53.92</v>
          </cell>
        </row>
        <row r="1966">
          <cell r="A1966">
            <v>3801180</v>
          </cell>
          <cell r="B1966" t="str">
            <v>Eletroduto de PVC rígido roscável de 4´ - com acessórios</v>
          </cell>
          <cell r="C1966" t="str">
            <v>m</v>
          </cell>
          <cell r="D1966">
            <v>31.85</v>
          </cell>
          <cell r="E1966">
            <v>38.64</v>
          </cell>
          <cell r="F1966">
            <v>70.489999999999995</v>
          </cell>
        </row>
        <row r="1967">
          <cell r="A1967">
            <v>3804020</v>
          </cell>
          <cell r="B1967" t="str">
            <v>Eletroduto de ferro galvanizado, médio de 1/2´ - com acessórios</v>
          </cell>
          <cell r="C1967" t="str">
            <v>m</v>
          </cell>
          <cell r="D1967">
            <v>5.07</v>
          </cell>
          <cell r="E1967">
            <v>14.87</v>
          </cell>
          <cell r="F1967">
            <v>19.940000000000001</v>
          </cell>
        </row>
        <row r="1968">
          <cell r="A1968">
            <v>3804040</v>
          </cell>
          <cell r="B1968" t="str">
            <v>Eletroduto de ferro galvanizado, médio de 3/4´ - com acessórios</v>
          </cell>
          <cell r="C1968" t="str">
            <v>m</v>
          </cell>
          <cell r="D1968">
            <v>4.76</v>
          </cell>
          <cell r="E1968">
            <v>17.829999999999998</v>
          </cell>
          <cell r="F1968">
            <v>22.59</v>
          </cell>
        </row>
        <row r="1969">
          <cell r="A1969">
            <v>3804060</v>
          </cell>
          <cell r="B1969" t="str">
            <v>Eletroduto de ferro galvanizado, médio de 1´ - com acessórios</v>
          </cell>
          <cell r="C1969" t="str">
            <v>m</v>
          </cell>
          <cell r="D1969">
            <v>5.96</v>
          </cell>
          <cell r="E1969">
            <v>20.82</v>
          </cell>
          <cell r="F1969">
            <v>26.78</v>
          </cell>
        </row>
        <row r="1970">
          <cell r="A1970">
            <v>3804080</v>
          </cell>
          <cell r="B1970" t="str">
            <v>Eletroduto de ferro galvanizado, médio de 1 1/4´ - com acessórios</v>
          </cell>
          <cell r="C1970" t="str">
            <v>m</v>
          </cell>
          <cell r="D1970">
            <v>9.44</v>
          </cell>
          <cell r="E1970">
            <v>23.77</v>
          </cell>
          <cell r="F1970">
            <v>33.21</v>
          </cell>
        </row>
        <row r="1971">
          <cell r="A1971">
            <v>3804100</v>
          </cell>
          <cell r="B1971" t="str">
            <v>Eletroduto de ferro galvanizado, médio de 1 1/2´ - com acessórios</v>
          </cell>
          <cell r="C1971" t="str">
            <v>m</v>
          </cell>
          <cell r="D1971">
            <v>11.5</v>
          </cell>
          <cell r="E1971">
            <v>26.76</v>
          </cell>
          <cell r="F1971">
            <v>38.26</v>
          </cell>
        </row>
        <row r="1972">
          <cell r="A1972">
            <v>3804120</v>
          </cell>
          <cell r="B1972" t="str">
            <v>Eletroduto de ferro galvanizado, médio de 2´ - com acessórios</v>
          </cell>
          <cell r="C1972" t="str">
            <v>m</v>
          </cell>
          <cell r="D1972">
            <v>14.81</v>
          </cell>
          <cell r="E1972">
            <v>29.72</v>
          </cell>
          <cell r="F1972">
            <v>44.53</v>
          </cell>
        </row>
        <row r="1973">
          <cell r="A1973">
            <v>3804140</v>
          </cell>
          <cell r="B1973" t="str">
            <v>Eletroduto de ferro galvanizado, médio de 2 1/2´ - com acessórios</v>
          </cell>
          <cell r="C1973" t="str">
            <v>m</v>
          </cell>
          <cell r="D1973">
            <v>28.51</v>
          </cell>
          <cell r="E1973">
            <v>35.67</v>
          </cell>
          <cell r="F1973">
            <v>64.180000000000007</v>
          </cell>
        </row>
        <row r="1974">
          <cell r="A1974">
            <v>3804160</v>
          </cell>
          <cell r="B1974" t="str">
            <v>Eletroduto de ferro galvanizado, médio de 3´ - com acessórios</v>
          </cell>
          <cell r="C1974" t="str">
            <v>m</v>
          </cell>
          <cell r="D1974">
            <v>35.340000000000003</v>
          </cell>
          <cell r="E1974">
            <v>44.59</v>
          </cell>
          <cell r="F1974">
            <v>79.930000000000007</v>
          </cell>
        </row>
        <row r="1975">
          <cell r="A1975">
            <v>3804180</v>
          </cell>
          <cell r="B1975" t="str">
            <v>Eletroduto de ferro galvanizado, médio de 4´ - com acessórios</v>
          </cell>
          <cell r="C1975" t="str">
            <v>m</v>
          </cell>
          <cell r="D1975">
            <v>54.17</v>
          </cell>
          <cell r="E1975">
            <v>53.49</v>
          </cell>
          <cell r="F1975">
            <v>107.66</v>
          </cell>
        </row>
        <row r="1976">
          <cell r="A1976">
            <v>3805020</v>
          </cell>
          <cell r="B1976" t="str">
            <v>Eletroduto de ferro galvanizado, pesado de 1/2´ - com acessórios</v>
          </cell>
          <cell r="C1976" t="str">
            <v>m</v>
          </cell>
          <cell r="D1976">
            <v>6.08</v>
          </cell>
          <cell r="E1976">
            <v>14.87</v>
          </cell>
          <cell r="F1976">
            <v>20.95</v>
          </cell>
        </row>
        <row r="1977">
          <cell r="A1977">
            <v>3805040</v>
          </cell>
          <cell r="B1977" t="str">
            <v>Eletroduto de ferro galvanizado, pesado de 3/4´ - com acessórios</v>
          </cell>
          <cell r="C1977" t="str">
            <v>m</v>
          </cell>
          <cell r="D1977">
            <v>8.84</v>
          </cell>
          <cell r="E1977">
            <v>17.829999999999998</v>
          </cell>
          <cell r="F1977">
            <v>26.67</v>
          </cell>
        </row>
        <row r="1978">
          <cell r="A1978">
            <v>3805060</v>
          </cell>
          <cell r="B1978" t="str">
            <v>Eletroduto de ferro galvanizado, pesado de 1´ - com acessórios</v>
          </cell>
          <cell r="C1978" t="str">
            <v>m</v>
          </cell>
          <cell r="D1978">
            <v>9.27</v>
          </cell>
          <cell r="E1978">
            <v>20.82</v>
          </cell>
          <cell r="F1978">
            <v>30.09</v>
          </cell>
        </row>
        <row r="1979">
          <cell r="A1979">
            <v>3805090</v>
          </cell>
          <cell r="B1979" t="str">
            <v>Eletroduto de ferro galvanizado, pesado de 1 1/4´ - com acessórios</v>
          </cell>
          <cell r="C1979" t="str">
            <v>m</v>
          </cell>
          <cell r="D1979">
            <v>13.67</v>
          </cell>
          <cell r="E1979">
            <v>23.77</v>
          </cell>
          <cell r="F1979">
            <v>37.44</v>
          </cell>
        </row>
        <row r="1980">
          <cell r="A1980">
            <v>3805100</v>
          </cell>
          <cell r="B1980" t="str">
            <v>Eletroduto de ferro galvanizado, pesado de 1 1/2´ - com acessórios</v>
          </cell>
          <cell r="C1980" t="str">
            <v>m</v>
          </cell>
          <cell r="D1980">
            <v>24.12</v>
          </cell>
          <cell r="E1980">
            <v>26.76</v>
          </cell>
          <cell r="F1980">
            <v>50.88</v>
          </cell>
        </row>
        <row r="1981">
          <cell r="A1981">
            <v>3805120</v>
          </cell>
          <cell r="B1981" t="str">
            <v>Eletroduto de ferro galvanizado, pesado de 2´ - com acessórios</v>
          </cell>
          <cell r="C1981" t="str">
            <v>m</v>
          </cell>
          <cell r="D1981">
            <v>20.98</v>
          </cell>
          <cell r="E1981">
            <v>29.72</v>
          </cell>
          <cell r="F1981">
            <v>50.7</v>
          </cell>
        </row>
        <row r="1982">
          <cell r="A1982">
            <v>3805140</v>
          </cell>
          <cell r="B1982" t="str">
            <v>Eletroduto de ferro galvanizado, pesado de 2 1/2´ - com acessórios</v>
          </cell>
          <cell r="C1982" t="str">
            <v>m</v>
          </cell>
          <cell r="D1982">
            <v>31.57</v>
          </cell>
          <cell r="E1982">
            <v>35.67</v>
          </cell>
          <cell r="F1982">
            <v>67.239999999999995</v>
          </cell>
        </row>
        <row r="1983">
          <cell r="A1983">
            <v>3805160</v>
          </cell>
          <cell r="B1983" t="str">
            <v>Eletroduto de ferro galvanizado, pesado de 3´ - com acessórios</v>
          </cell>
          <cell r="C1983" t="str">
            <v>m</v>
          </cell>
          <cell r="D1983">
            <v>35.94</v>
          </cell>
          <cell r="E1983">
            <v>44.59</v>
          </cell>
          <cell r="F1983">
            <v>80.53</v>
          </cell>
        </row>
        <row r="1984">
          <cell r="A1984">
            <v>3805180</v>
          </cell>
          <cell r="B1984" t="str">
            <v>Eletroduto de ferro galvanizado, pesado de 4´ - com acessórios</v>
          </cell>
          <cell r="C1984" t="str">
            <v>m</v>
          </cell>
          <cell r="D1984">
            <v>69.69</v>
          </cell>
          <cell r="E1984">
            <v>53.49</v>
          </cell>
          <cell r="F1984">
            <v>123.18</v>
          </cell>
        </row>
        <row r="1985">
          <cell r="A1985">
            <v>3806020</v>
          </cell>
          <cell r="B1985" t="str">
            <v>Eletroduto de ferro galvanizado a quente, pesado de 1/2´ - com acessórios</v>
          </cell>
          <cell r="C1985" t="str">
            <v>m</v>
          </cell>
          <cell r="D1985">
            <v>8.93</v>
          </cell>
          <cell r="E1985">
            <v>14.87</v>
          </cell>
          <cell r="F1985">
            <v>23.8</v>
          </cell>
        </row>
        <row r="1986">
          <cell r="A1986">
            <v>3806040</v>
          </cell>
          <cell r="B1986" t="str">
            <v>Eletroduto de ferro galvanizado a quente, pesado de 3/4´ - com acessórios</v>
          </cell>
          <cell r="C1986" t="str">
            <v>m</v>
          </cell>
          <cell r="D1986">
            <v>11.01</v>
          </cell>
          <cell r="E1986">
            <v>17.829999999999998</v>
          </cell>
          <cell r="F1986">
            <v>28.84</v>
          </cell>
        </row>
        <row r="1987">
          <cell r="A1987">
            <v>3806060</v>
          </cell>
          <cell r="B1987" t="str">
            <v>Eletroduto de ferro galvanizado a quente, pesado de 1´ - com acessórios</v>
          </cell>
          <cell r="C1987" t="str">
            <v>m</v>
          </cell>
          <cell r="D1987">
            <v>13.82</v>
          </cell>
          <cell r="E1987">
            <v>20.82</v>
          </cell>
          <cell r="F1987">
            <v>34.64</v>
          </cell>
        </row>
        <row r="1988">
          <cell r="A1988">
            <v>3806080</v>
          </cell>
          <cell r="B1988" t="str">
            <v>Eletroduto de ferro galvanizado a quente, pesado de 1 1/4´ - com acessórios</v>
          </cell>
          <cell r="C1988" t="str">
            <v>m</v>
          </cell>
          <cell r="D1988">
            <v>19.91</v>
          </cell>
          <cell r="E1988">
            <v>23.77</v>
          </cell>
          <cell r="F1988">
            <v>43.68</v>
          </cell>
        </row>
        <row r="1989">
          <cell r="A1989">
            <v>3806100</v>
          </cell>
          <cell r="B1989" t="str">
            <v>Eletroduto de ferro galvanizado a quente, pesado de 1 1/2´ - com acessórios</v>
          </cell>
          <cell r="C1989" t="str">
            <v>m</v>
          </cell>
          <cell r="D1989">
            <v>23.99</v>
          </cell>
          <cell r="E1989">
            <v>26.76</v>
          </cell>
          <cell r="F1989">
            <v>50.75</v>
          </cell>
        </row>
        <row r="1990">
          <cell r="A1990">
            <v>3806120</v>
          </cell>
          <cell r="B1990" t="str">
            <v>Eletroduto de ferro galvanizado a quente, pesado de 2´ - com acessórios</v>
          </cell>
          <cell r="C1990" t="str">
            <v>m</v>
          </cell>
          <cell r="D1990">
            <v>29.28</v>
          </cell>
          <cell r="E1990">
            <v>29.72</v>
          </cell>
          <cell r="F1990">
            <v>59</v>
          </cell>
        </row>
        <row r="1991">
          <cell r="A1991">
            <v>3806140</v>
          </cell>
          <cell r="B1991" t="str">
            <v>Eletroduto de ferro galvanizado a quente, pesado de 2 1/2´ - com acessórios</v>
          </cell>
          <cell r="C1991" t="str">
            <v>m</v>
          </cell>
          <cell r="D1991">
            <v>40.31</v>
          </cell>
          <cell r="E1991">
            <v>35.67</v>
          </cell>
          <cell r="F1991">
            <v>75.98</v>
          </cell>
        </row>
        <row r="1992">
          <cell r="A1992">
            <v>3806160</v>
          </cell>
          <cell r="B1992" t="str">
            <v>Eletroduto de ferro galvanizado a quente, pesado de 3´ - com acessórios</v>
          </cell>
          <cell r="C1992" t="str">
            <v>m</v>
          </cell>
          <cell r="D1992">
            <v>52.68</v>
          </cell>
          <cell r="E1992">
            <v>44.59</v>
          </cell>
          <cell r="F1992">
            <v>97.27</v>
          </cell>
        </row>
        <row r="1993">
          <cell r="A1993">
            <v>3806180</v>
          </cell>
          <cell r="B1993" t="str">
            <v>Eletroduto de ferro galvanizado a quente, pesado de 4´ - com acessórios</v>
          </cell>
          <cell r="C1993" t="str">
            <v>m</v>
          </cell>
          <cell r="D1993">
            <v>75.73</v>
          </cell>
          <cell r="E1993">
            <v>53.49</v>
          </cell>
          <cell r="F1993">
            <v>129.22</v>
          </cell>
        </row>
        <row r="1994">
          <cell r="A1994">
            <v>3807010</v>
          </cell>
          <cell r="B1994" t="str">
            <v>Caixa para tomada fixo perfil, de encaixe rápido, com tampa</v>
          </cell>
          <cell r="C1994" t="str">
            <v>un</v>
          </cell>
          <cell r="D1994">
            <v>2.23</v>
          </cell>
          <cell r="E1994">
            <v>7.43</v>
          </cell>
          <cell r="F1994">
            <v>9.66</v>
          </cell>
        </row>
        <row r="1995">
          <cell r="A1995">
            <v>3807030</v>
          </cell>
          <cell r="B1995" t="str">
            <v>Grampo tipo ´C´ diâmetro 3/8`, com balancim tamanho grande</v>
          </cell>
          <cell r="C1995" t="str">
            <v>cj</v>
          </cell>
          <cell r="D1995">
            <v>4.41</v>
          </cell>
          <cell r="E1995">
            <v>7.43</v>
          </cell>
          <cell r="F1995">
            <v>11.84</v>
          </cell>
        </row>
        <row r="1996">
          <cell r="A1996">
            <v>3807050</v>
          </cell>
          <cell r="B1996" t="str">
            <v>Tampa de pressão para perfilado de 38 x 38 mm</v>
          </cell>
          <cell r="C1996" t="str">
            <v>m</v>
          </cell>
          <cell r="D1996">
            <v>2.83</v>
          </cell>
          <cell r="E1996">
            <v>1.48</v>
          </cell>
          <cell r="F1996">
            <v>4.3099999999999996</v>
          </cell>
        </row>
        <row r="1997">
          <cell r="A1997">
            <v>3807120</v>
          </cell>
          <cell r="B1997" t="str">
            <v>Saída final, diâmetro de 3/4´</v>
          </cell>
          <cell r="C1997" t="str">
            <v>un</v>
          </cell>
          <cell r="D1997">
            <v>0.55000000000000004</v>
          </cell>
          <cell r="E1997">
            <v>4.47</v>
          </cell>
          <cell r="F1997">
            <v>5.0199999999999996</v>
          </cell>
        </row>
        <row r="1998">
          <cell r="A1998">
            <v>3807130</v>
          </cell>
          <cell r="B1998" t="str">
            <v>Saída lateral simples, diâmetro de 3/4´</v>
          </cell>
          <cell r="C1998" t="str">
            <v>un</v>
          </cell>
          <cell r="D1998">
            <v>1.34</v>
          </cell>
          <cell r="E1998">
            <v>5.34</v>
          </cell>
          <cell r="F1998">
            <v>6.68</v>
          </cell>
        </row>
        <row r="1999">
          <cell r="A1999">
            <v>3807134</v>
          </cell>
          <cell r="B1999" t="str">
            <v>Saída lateral simples, diâmetro de 1´</v>
          </cell>
          <cell r="C1999" t="str">
            <v>un</v>
          </cell>
          <cell r="D1999">
            <v>1.39</v>
          </cell>
          <cell r="E1999">
            <v>5.34</v>
          </cell>
          <cell r="F1999">
            <v>6.73</v>
          </cell>
        </row>
        <row r="2000">
          <cell r="A2000">
            <v>3807140</v>
          </cell>
          <cell r="B2000" t="str">
            <v>Saída superior, diâmetro de 3/4´</v>
          </cell>
          <cell r="C2000" t="str">
            <v>un</v>
          </cell>
          <cell r="D2000">
            <v>1.1000000000000001</v>
          </cell>
          <cell r="E2000">
            <v>4.47</v>
          </cell>
          <cell r="F2000">
            <v>5.57</v>
          </cell>
        </row>
        <row r="2001">
          <cell r="A2001">
            <v>3807170</v>
          </cell>
          <cell r="B2001" t="str">
            <v>Canaleta em PVC de 20 x 10 mm, inclusive acessórios</v>
          </cell>
          <cell r="C2001" t="str">
            <v>m</v>
          </cell>
          <cell r="D2001">
            <v>2.39</v>
          </cell>
          <cell r="E2001">
            <v>8.92</v>
          </cell>
          <cell r="F2001">
            <v>11.31</v>
          </cell>
        </row>
        <row r="2002">
          <cell r="A2002">
            <v>3807200</v>
          </cell>
          <cell r="B2002" t="str">
            <v>Vergalhão com rosca, porca e arruela de diâmetro 3/8´ (tirante)</v>
          </cell>
          <cell r="C2002" t="str">
            <v>m</v>
          </cell>
          <cell r="D2002">
            <v>3.87</v>
          </cell>
          <cell r="E2002">
            <v>4.21</v>
          </cell>
          <cell r="F2002">
            <v>8.08</v>
          </cell>
        </row>
        <row r="2003">
          <cell r="A2003">
            <v>3807210</v>
          </cell>
          <cell r="B2003" t="str">
            <v>Vergalhão com rosca, porca e arruela de diâmetro 1/4´ (tirante)</v>
          </cell>
          <cell r="C2003" t="str">
            <v>m</v>
          </cell>
          <cell r="D2003">
            <v>1.97</v>
          </cell>
          <cell r="E2003">
            <v>4.21</v>
          </cell>
          <cell r="F2003">
            <v>6.18</v>
          </cell>
        </row>
        <row r="2004">
          <cell r="A2004">
            <v>3807216</v>
          </cell>
          <cell r="B2004" t="str">
            <v>Vergalhão com rosca, porca e arruela de diâmetro 5/16´ (tirante)</v>
          </cell>
          <cell r="C2004" t="str">
            <v>m</v>
          </cell>
          <cell r="D2004">
            <v>3.25</v>
          </cell>
          <cell r="E2004">
            <v>4.21</v>
          </cell>
          <cell r="F2004">
            <v>7.46</v>
          </cell>
        </row>
        <row r="2005">
          <cell r="A2005">
            <v>3807220</v>
          </cell>
          <cell r="B2005" t="str">
            <v>Caixa de derivação ´C´ para perfilado 38 x 38 mm em chapa 18 pré-zincada</v>
          </cell>
          <cell r="C2005" t="str">
            <v>un</v>
          </cell>
          <cell r="D2005">
            <v>9.9600000000000009</v>
          </cell>
          <cell r="E2005">
            <v>14.87</v>
          </cell>
          <cell r="F2005">
            <v>24.83</v>
          </cell>
        </row>
        <row r="2006">
          <cell r="A2006">
            <v>3807230</v>
          </cell>
          <cell r="B2006" t="str">
            <v>Caixa de derivação ´X´ para perfilado 38 x 38 mm em chapa 18 pré-zincada</v>
          </cell>
          <cell r="C2006" t="str">
            <v>un</v>
          </cell>
          <cell r="D2006">
            <v>11.83</v>
          </cell>
          <cell r="E2006">
            <v>22.3</v>
          </cell>
          <cell r="F2006">
            <v>34.130000000000003</v>
          </cell>
        </row>
        <row r="2007">
          <cell r="A2007">
            <v>3807240</v>
          </cell>
          <cell r="B2007" t="str">
            <v>Caixa de derivação ´X´ para perfilado 2 x 38 mm / 2 x 76 mm</v>
          </cell>
          <cell r="C2007" t="str">
            <v>un</v>
          </cell>
          <cell r="D2007">
            <v>23.24</v>
          </cell>
          <cell r="E2007">
            <v>22.3</v>
          </cell>
          <cell r="F2007">
            <v>45.54</v>
          </cell>
        </row>
        <row r="2008">
          <cell r="A2008">
            <v>3807300</v>
          </cell>
          <cell r="B2008" t="str">
            <v>Perfilado perfurado 38 x 38 mm em chapa #14 pré-zincada, com acessórios</v>
          </cell>
          <cell r="C2008" t="str">
            <v>m</v>
          </cell>
          <cell r="D2008">
            <v>16.55</v>
          </cell>
          <cell r="E2008">
            <v>7.43</v>
          </cell>
          <cell r="F2008">
            <v>23.98</v>
          </cell>
        </row>
        <row r="2009">
          <cell r="A2009">
            <v>3807310</v>
          </cell>
          <cell r="B2009" t="str">
            <v>Perfilado perfurado 38 x 76 mm em chapa #14 pré-zincada, com acessórios</v>
          </cell>
          <cell r="C2009" t="str">
            <v>m</v>
          </cell>
          <cell r="D2009">
            <v>26.4</v>
          </cell>
          <cell r="E2009">
            <v>7.43</v>
          </cell>
          <cell r="F2009">
            <v>33.83</v>
          </cell>
        </row>
        <row r="2010">
          <cell r="A2010">
            <v>3807340</v>
          </cell>
          <cell r="B2010" t="str">
            <v>Perfilado liso 38 x 38 mm - com acessórios</v>
          </cell>
          <cell r="C2010" t="str">
            <v>m</v>
          </cell>
          <cell r="D2010">
            <v>20.38</v>
          </cell>
          <cell r="E2010">
            <v>7.43</v>
          </cell>
          <cell r="F2010">
            <v>27.81</v>
          </cell>
        </row>
        <row r="2011">
          <cell r="A2011">
            <v>3807700</v>
          </cell>
          <cell r="B2011" t="str">
            <v>Canaleta aparente com tampa em PVC, autoextinguível, de 85 x 35 mm, com acessórios</v>
          </cell>
          <cell r="C2011" t="str">
            <v>m</v>
          </cell>
          <cell r="D2011">
            <v>58.6</v>
          </cell>
          <cell r="E2011">
            <v>8.92</v>
          </cell>
          <cell r="F2011">
            <v>67.52</v>
          </cell>
        </row>
        <row r="2012">
          <cell r="A2012">
            <v>3807710</v>
          </cell>
          <cell r="B2012" t="str">
            <v>Canaleta aparente com duas tampas em PVC, autoextinguível, de 120 x 35 mm, com acessórios</v>
          </cell>
          <cell r="C2012" t="str">
            <v>m</v>
          </cell>
          <cell r="D2012">
            <v>85.66</v>
          </cell>
          <cell r="E2012">
            <v>10.4</v>
          </cell>
          <cell r="F2012">
            <v>96.06</v>
          </cell>
        </row>
        <row r="2013">
          <cell r="A2013">
            <v>3807720</v>
          </cell>
          <cell r="B2013" t="str">
            <v>Canaleta aparente com duas tampas em PVC, autoextinguível, de 120 x 60 mm, com acessórios</v>
          </cell>
          <cell r="C2013" t="str">
            <v>m</v>
          </cell>
          <cell r="D2013">
            <v>110.27</v>
          </cell>
          <cell r="E2013">
            <v>11.89</v>
          </cell>
          <cell r="F2013">
            <v>122.16</v>
          </cell>
        </row>
        <row r="2014">
          <cell r="A2014">
            <v>3807730</v>
          </cell>
          <cell r="B2014" t="str">
            <v>Suporte com furos de tomada em PVC de 60 x 35 x 150 mm, para canaleta aparente</v>
          </cell>
          <cell r="C2014" t="str">
            <v>un</v>
          </cell>
          <cell r="D2014">
            <v>9.43</v>
          </cell>
          <cell r="E2014">
            <v>1.23</v>
          </cell>
          <cell r="F2014">
            <v>10.66</v>
          </cell>
        </row>
        <row r="2015">
          <cell r="A2015">
            <v>3807740</v>
          </cell>
          <cell r="B2015" t="str">
            <v>Suporte com furos de tomada em PVC de 85 x 35 x 150 mm, para canaleta aparente</v>
          </cell>
          <cell r="C2015" t="str">
            <v>un</v>
          </cell>
          <cell r="D2015">
            <v>10.51</v>
          </cell>
          <cell r="E2015">
            <v>1.23</v>
          </cell>
          <cell r="F2015">
            <v>11.74</v>
          </cell>
        </row>
        <row r="2016">
          <cell r="A2016">
            <v>3807750</v>
          </cell>
          <cell r="B2016" t="str">
            <v>Suporte com furos de tomada em PVC de 60 x 60 x 150 mm, para canaleta aparente</v>
          </cell>
          <cell r="C2016" t="str">
            <v>un</v>
          </cell>
          <cell r="D2016">
            <v>10.199999999999999</v>
          </cell>
          <cell r="E2016">
            <v>1.23</v>
          </cell>
          <cell r="F2016">
            <v>11.43</v>
          </cell>
        </row>
        <row r="2017">
          <cell r="A2017">
            <v>3807760</v>
          </cell>
          <cell r="B2017" t="str">
            <v>Caixa com furos de tomada em PVC de 85 x 35 mm, para canaleta aparente</v>
          </cell>
          <cell r="C2017" t="str">
            <v>un</v>
          </cell>
          <cell r="D2017">
            <v>14.9</v>
          </cell>
          <cell r="E2017">
            <v>5.69</v>
          </cell>
          <cell r="F2017">
            <v>20.59</v>
          </cell>
        </row>
        <row r="2018">
          <cell r="A2018">
            <v>3807770</v>
          </cell>
          <cell r="B2018" t="str">
            <v>Caixa com furos de tomada em PVC de 120 x 35 mm, para canaleta aparente</v>
          </cell>
          <cell r="C2018" t="str">
            <v>un</v>
          </cell>
          <cell r="D2018">
            <v>35.020000000000003</v>
          </cell>
          <cell r="E2018">
            <v>7.18</v>
          </cell>
          <cell r="F2018">
            <v>42.2</v>
          </cell>
        </row>
        <row r="2019">
          <cell r="A2019">
            <v>3807780</v>
          </cell>
          <cell r="B2019" t="str">
            <v>Tomada simples 2P+T de 20 A - 250 V com rabicho de 2,5 mm² x 180 mm, para canaleta aparente</v>
          </cell>
          <cell r="C2019" t="str">
            <v>un</v>
          </cell>
          <cell r="D2019">
            <v>21.68</v>
          </cell>
          <cell r="E2019">
            <v>8.92</v>
          </cell>
          <cell r="F2019">
            <v>30.6</v>
          </cell>
        </row>
        <row r="2020">
          <cell r="A2020">
            <v>3807790</v>
          </cell>
          <cell r="B2020" t="str">
            <v>Tomada dupla 2P+T de 20 A - 250 V com rabicho de 2,5 mm² x 180 mm, para canaleta aparente</v>
          </cell>
          <cell r="C2020" t="str">
            <v>un</v>
          </cell>
          <cell r="D2020">
            <v>30.19</v>
          </cell>
          <cell r="E2020">
            <v>14.87</v>
          </cell>
          <cell r="F2020">
            <v>45.06</v>
          </cell>
        </row>
        <row r="2021">
          <cell r="A2021">
            <v>3810010</v>
          </cell>
          <cell r="B2021" t="str">
            <v>Duto de piso liso em aço, medindo 2 x 25 x 70 mm, com acessórios</v>
          </cell>
          <cell r="C2021" t="str">
            <v>m</v>
          </cell>
          <cell r="D2021">
            <v>22.3</v>
          </cell>
          <cell r="E2021">
            <v>8.92</v>
          </cell>
          <cell r="F2021">
            <v>31.22</v>
          </cell>
        </row>
        <row r="2022">
          <cell r="A2022">
            <v>3810020</v>
          </cell>
          <cell r="B2022" t="str">
            <v>Duto de piso liso em aço, medindo 3 x 25 x 70 mm, com acessórios</v>
          </cell>
          <cell r="C2022" t="str">
            <v>m</v>
          </cell>
          <cell r="D2022">
            <v>32.479999999999997</v>
          </cell>
          <cell r="E2022">
            <v>8.92</v>
          </cell>
          <cell r="F2022">
            <v>41.4</v>
          </cell>
        </row>
        <row r="2023">
          <cell r="A2023">
            <v>3810024</v>
          </cell>
          <cell r="B2023" t="str">
            <v>Caixa de derivação ou passagem, para cruzamento de duto, medindo 4 x 25 x 70 mm, sem cruzadora</v>
          </cell>
          <cell r="C2023" t="str">
            <v>un</v>
          </cell>
          <cell r="D2023">
            <v>30.1</v>
          </cell>
          <cell r="E2023">
            <v>9.2100000000000009</v>
          </cell>
          <cell r="F2023">
            <v>39.31</v>
          </cell>
        </row>
        <row r="2024">
          <cell r="A2024">
            <v>3810026</v>
          </cell>
          <cell r="B2024" t="str">
            <v>Caixa de derivação ou passagem, para cruzamento de duto, medindo 12 x 25 x 70 mm, com cruzadora</v>
          </cell>
          <cell r="C2024" t="str">
            <v>un</v>
          </cell>
          <cell r="D2024">
            <v>76.680000000000007</v>
          </cell>
          <cell r="E2024">
            <v>17.829999999999998</v>
          </cell>
          <cell r="F2024">
            <v>94.51</v>
          </cell>
        </row>
        <row r="2025">
          <cell r="A2025">
            <v>3810030</v>
          </cell>
          <cell r="B2025" t="str">
            <v>Caixa de derivação ou passagem, para cruzamento de duto, medindo 16 x 25 x 70 mm, com cruzadora</v>
          </cell>
          <cell r="C2025" t="str">
            <v>un</v>
          </cell>
          <cell r="D2025">
            <v>105.89</v>
          </cell>
          <cell r="E2025">
            <v>17.829999999999998</v>
          </cell>
          <cell r="F2025">
            <v>123.72</v>
          </cell>
        </row>
        <row r="2026">
          <cell r="A2026">
            <v>3810060</v>
          </cell>
          <cell r="B2026" t="str">
            <v>Caixa de tomada e tampa basculante com rebaixo de 2 x (25 x 70 mm)</v>
          </cell>
          <cell r="C2026" t="str">
            <v>un</v>
          </cell>
          <cell r="D2026">
            <v>77.05</v>
          </cell>
          <cell r="E2026">
            <v>5.69</v>
          </cell>
          <cell r="F2026">
            <v>82.74</v>
          </cell>
        </row>
        <row r="2027">
          <cell r="A2027">
            <v>3810070</v>
          </cell>
          <cell r="B2027" t="str">
            <v>Caixa de tomada e tampa basculante com rebaixo de 3 x (25 x 70 mm)</v>
          </cell>
          <cell r="C2027" t="str">
            <v>un</v>
          </cell>
          <cell r="D2027">
            <v>94.82</v>
          </cell>
          <cell r="E2027">
            <v>5.69</v>
          </cell>
          <cell r="F2027">
            <v>100.51</v>
          </cell>
        </row>
        <row r="2028">
          <cell r="A2028">
            <v>3810080</v>
          </cell>
          <cell r="B2028" t="str">
            <v>Caixa de tomada e tampa basculante com rebaixo de 4 x (25 x 70 mm)</v>
          </cell>
          <cell r="C2028" t="str">
            <v>un</v>
          </cell>
          <cell r="D2028">
            <v>181.16</v>
          </cell>
          <cell r="E2028">
            <v>5.69</v>
          </cell>
          <cell r="F2028">
            <v>186.85</v>
          </cell>
        </row>
        <row r="2029">
          <cell r="A2029">
            <v>3810090</v>
          </cell>
          <cell r="B2029" t="str">
            <v>Suporte de tomada para caixas com 2, 3 ou 4 vias</v>
          </cell>
          <cell r="C2029" t="str">
            <v>un</v>
          </cell>
          <cell r="D2029">
            <v>5.61</v>
          </cell>
          <cell r="E2029">
            <v>0.63</v>
          </cell>
          <cell r="F2029">
            <v>6.24</v>
          </cell>
        </row>
        <row r="2030">
          <cell r="A2030">
            <v>3812086</v>
          </cell>
          <cell r="B2030" t="str">
            <v>Leito para cabos, tipo pesado, em aço galvanizado de 300 x 100 mm - com acessórios</v>
          </cell>
          <cell r="C2030" t="str">
            <v>m</v>
          </cell>
          <cell r="D2030">
            <v>59.79</v>
          </cell>
          <cell r="E2030">
            <v>8.92</v>
          </cell>
          <cell r="F2030">
            <v>68.709999999999994</v>
          </cell>
        </row>
        <row r="2031">
          <cell r="A2031">
            <v>3812090</v>
          </cell>
          <cell r="B2031" t="str">
            <v>Leito para cabos, tipo pesado, em aço galvanizado de 400 x 100 mm - com acessórios</v>
          </cell>
          <cell r="C2031" t="str">
            <v>m</v>
          </cell>
          <cell r="D2031">
            <v>81.63</v>
          </cell>
          <cell r="E2031">
            <v>8.92</v>
          </cell>
          <cell r="F2031">
            <v>90.55</v>
          </cell>
        </row>
        <row r="2032">
          <cell r="A2032">
            <v>3812100</v>
          </cell>
          <cell r="B2032" t="str">
            <v>Leito para cabos, tipo pesado, em aço galvanizado de 600 x 100 mm - com acessórios</v>
          </cell>
          <cell r="C2032" t="str">
            <v>m</v>
          </cell>
          <cell r="D2032">
            <v>99.15</v>
          </cell>
          <cell r="E2032">
            <v>8.92</v>
          </cell>
          <cell r="F2032">
            <v>108.07</v>
          </cell>
        </row>
        <row r="2033">
          <cell r="A2033">
            <v>3812120</v>
          </cell>
          <cell r="B2033" t="str">
            <v>Leito para cabos, tipo pesado, em aço galvanizado de 500 x 100 mm - com acessórios</v>
          </cell>
          <cell r="C2033" t="str">
            <v>m</v>
          </cell>
          <cell r="D2033">
            <v>88.75</v>
          </cell>
          <cell r="E2033">
            <v>8.92</v>
          </cell>
          <cell r="F2033">
            <v>97.67</v>
          </cell>
        </row>
        <row r="2034">
          <cell r="A2034">
            <v>3812130</v>
          </cell>
          <cell r="B2034" t="str">
            <v>Leito para cabos, tipo pesado, em aço galvanizado de 800 x 100 mm - com acessórios</v>
          </cell>
          <cell r="C2034" t="str">
            <v>m</v>
          </cell>
          <cell r="D2034">
            <v>112.69</v>
          </cell>
          <cell r="E2034">
            <v>8.92</v>
          </cell>
          <cell r="F2034">
            <v>121.61</v>
          </cell>
        </row>
        <row r="2035">
          <cell r="A2035">
            <v>3812140</v>
          </cell>
          <cell r="B2035" t="str">
            <v>Leito para cabos, tipo pesado, em aço galvanizado de 1000 x 100 mm - com acessórios</v>
          </cell>
          <cell r="C2035" t="str">
            <v>m</v>
          </cell>
          <cell r="D2035">
            <v>128</v>
          </cell>
          <cell r="E2035">
            <v>8.92</v>
          </cell>
          <cell r="F2035">
            <v>136.91999999999999</v>
          </cell>
        </row>
        <row r="2036">
          <cell r="A2036">
            <v>3813010</v>
          </cell>
          <cell r="B2036" t="str">
            <v>Eletroduto corrugado em polietileno de alta densidade, DN= 30 mm, com acessórios</v>
          </cell>
          <cell r="C2036" t="str">
            <v>m</v>
          </cell>
          <cell r="D2036">
            <v>6.55</v>
          </cell>
          <cell r="E2036">
            <v>1.18</v>
          </cell>
          <cell r="F2036">
            <v>7.73</v>
          </cell>
        </row>
        <row r="2037">
          <cell r="A2037">
            <v>3813016</v>
          </cell>
          <cell r="B2037" t="str">
            <v>Eletroduto corrugado em polietileno de alta densidade, DN= 40 mm, com acessórios</v>
          </cell>
          <cell r="C2037" t="str">
            <v>m</v>
          </cell>
          <cell r="D2037">
            <v>7.82</v>
          </cell>
          <cell r="E2037">
            <v>1.18</v>
          </cell>
          <cell r="F2037">
            <v>9</v>
          </cell>
        </row>
        <row r="2038">
          <cell r="A2038">
            <v>3813020</v>
          </cell>
          <cell r="B2038" t="str">
            <v>Eletroduto corrugado em polietileno de alta densidade, DN= 50 mm, com acessórios</v>
          </cell>
          <cell r="C2038" t="str">
            <v>m</v>
          </cell>
          <cell r="D2038">
            <v>9.09</v>
          </cell>
          <cell r="E2038">
            <v>1.18</v>
          </cell>
          <cell r="F2038">
            <v>10.27</v>
          </cell>
        </row>
        <row r="2039">
          <cell r="A2039">
            <v>3813030</v>
          </cell>
          <cell r="B2039" t="str">
            <v>Eletroduto corrugado em polietileno de alta densidade, DN= 75 mm, com acessórios</v>
          </cell>
          <cell r="C2039" t="str">
            <v>m</v>
          </cell>
          <cell r="D2039">
            <v>12.14</v>
          </cell>
          <cell r="E2039">
            <v>1.18</v>
          </cell>
          <cell r="F2039">
            <v>13.32</v>
          </cell>
        </row>
        <row r="2040">
          <cell r="A2040">
            <v>3813040</v>
          </cell>
          <cell r="B2040" t="str">
            <v>Eletroduto corrugado em polietileno de alta densidade, DN= 100 mm, com acessórios</v>
          </cell>
          <cell r="C2040" t="str">
            <v>m</v>
          </cell>
          <cell r="D2040">
            <v>18.59</v>
          </cell>
          <cell r="E2040">
            <v>1.18</v>
          </cell>
          <cell r="F2040">
            <v>19.77</v>
          </cell>
        </row>
        <row r="2041">
          <cell r="A2041">
            <v>3813050</v>
          </cell>
          <cell r="B2041" t="str">
            <v>Eletroduto corrugado em polietileno de alta densidade, DN= 125 mm, com acessórios</v>
          </cell>
          <cell r="C2041" t="str">
            <v>m</v>
          </cell>
          <cell r="D2041">
            <v>36.409999999999997</v>
          </cell>
          <cell r="E2041">
            <v>1.18</v>
          </cell>
          <cell r="F2041">
            <v>37.590000000000003</v>
          </cell>
        </row>
        <row r="2042">
          <cell r="A2042">
            <v>3813060</v>
          </cell>
          <cell r="B2042" t="str">
            <v>Eletroduto corrugado em polietileno de alta densidade, DN= 150 mm, com acessórios</v>
          </cell>
          <cell r="C2042" t="str">
            <v>m</v>
          </cell>
          <cell r="D2042">
            <v>42.46</v>
          </cell>
          <cell r="E2042">
            <v>1.18</v>
          </cell>
          <cell r="F2042">
            <v>43.64</v>
          </cell>
        </row>
        <row r="2043">
          <cell r="A2043">
            <v>3815010</v>
          </cell>
          <cell r="B2043" t="str">
            <v>Eletroduto metálico flexível com capa em PVC de 3/4´</v>
          </cell>
          <cell r="C2043" t="str">
            <v>m</v>
          </cell>
          <cell r="D2043">
            <v>4.92</v>
          </cell>
          <cell r="E2043">
            <v>10.51</v>
          </cell>
          <cell r="F2043">
            <v>15.43</v>
          </cell>
        </row>
        <row r="2044">
          <cell r="A2044">
            <v>3815020</v>
          </cell>
          <cell r="B2044" t="str">
            <v>Eletroduto metálico flexível com capa em PVC de 1´</v>
          </cell>
          <cell r="C2044" t="str">
            <v>m</v>
          </cell>
          <cell r="D2044">
            <v>6.6</v>
          </cell>
          <cell r="E2044">
            <v>10.51</v>
          </cell>
          <cell r="F2044">
            <v>17.11</v>
          </cell>
        </row>
        <row r="2045">
          <cell r="A2045">
            <v>3815030</v>
          </cell>
          <cell r="B2045" t="str">
            <v>Eletroduto metálico flexível com capa em PVC de 1 1/2´</v>
          </cell>
          <cell r="C2045" t="str">
            <v>m</v>
          </cell>
          <cell r="D2045">
            <v>12.9</v>
          </cell>
          <cell r="E2045">
            <v>10.51</v>
          </cell>
          <cell r="F2045">
            <v>23.41</v>
          </cell>
        </row>
        <row r="2046">
          <cell r="A2046">
            <v>3815040</v>
          </cell>
          <cell r="B2046" t="str">
            <v>Eletroduto metálico flexível com capa em PVC de 2´</v>
          </cell>
          <cell r="C2046" t="str">
            <v>m</v>
          </cell>
          <cell r="D2046">
            <v>18.79</v>
          </cell>
          <cell r="E2046">
            <v>10.51</v>
          </cell>
          <cell r="F2046">
            <v>29.3</v>
          </cell>
        </row>
        <row r="2047">
          <cell r="A2047">
            <v>3815110</v>
          </cell>
          <cell r="B2047" t="str">
            <v>Terminal macho fixo em latão zincado de 3/4´</v>
          </cell>
          <cell r="C2047" t="str">
            <v>un</v>
          </cell>
          <cell r="D2047">
            <v>8.09</v>
          </cell>
          <cell r="E2047">
            <v>2.0499999999999998</v>
          </cell>
          <cell r="F2047">
            <v>10.14</v>
          </cell>
        </row>
        <row r="2048">
          <cell r="A2048">
            <v>3815120</v>
          </cell>
          <cell r="B2048" t="str">
            <v>Terminal macho fixo em latão zincado de 1´</v>
          </cell>
          <cell r="C2048" t="str">
            <v>un</v>
          </cell>
          <cell r="D2048">
            <v>12.58</v>
          </cell>
          <cell r="E2048">
            <v>2.0499999999999998</v>
          </cell>
          <cell r="F2048">
            <v>14.63</v>
          </cell>
        </row>
        <row r="2049">
          <cell r="A2049">
            <v>3815130</v>
          </cell>
          <cell r="B2049" t="str">
            <v>Terminal macho fixo em latão zincado de 1 1/2´</v>
          </cell>
          <cell r="C2049" t="str">
            <v>un</v>
          </cell>
          <cell r="D2049">
            <v>31.68</v>
          </cell>
          <cell r="E2049">
            <v>2.0499999999999998</v>
          </cell>
          <cell r="F2049">
            <v>33.729999999999997</v>
          </cell>
        </row>
        <row r="2050">
          <cell r="A2050">
            <v>3815140</v>
          </cell>
          <cell r="B2050" t="str">
            <v>Terminal macho fixo em latão zincado de 2´</v>
          </cell>
          <cell r="C2050" t="str">
            <v>un</v>
          </cell>
          <cell r="D2050">
            <v>43.97</v>
          </cell>
          <cell r="E2050">
            <v>2.0499999999999998</v>
          </cell>
          <cell r="F2050">
            <v>46.02</v>
          </cell>
        </row>
        <row r="2051">
          <cell r="A2051">
            <v>3815310</v>
          </cell>
          <cell r="B2051" t="str">
            <v>Terminal macho giratório em latão zincado de 3/4´</v>
          </cell>
          <cell r="C2051" t="str">
            <v>un</v>
          </cell>
          <cell r="D2051">
            <v>9.52</v>
          </cell>
          <cell r="E2051">
            <v>2.0499999999999998</v>
          </cell>
          <cell r="F2051">
            <v>11.57</v>
          </cell>
        </row>
        <row r="2052">
          <cell r="A2052">
            <v>3815320</v>
          </cell>
          <cell r="B2052" t="str">
            <v>Terminal macho giratório em latão zincado de 1´</v>
          </cell>
          <cell r="C2052" t="str">
            <v>un</v>
          </cell>
          <cell r="D2052">
            <v>14.15</v>
          </cell>
          <cell r="E2052">
            <v>2.0499999999999998</v>
          </cell>
          <cell r="F2052">
            <v>16.2</v>
          </cell>
        </row>
        <row r="2053">
          <cell r="A2053">
            <v>3815330</v>
          </cell>
          <cell r="B2053" t="str">
            <v>Terminal macho giratório em latão zincado de 1 1/2´</v>
          </cell>
          <cell r="C2053" t="str">
            <v>un</v>
          </cell>
          <cell r="D2053">
            <v>27.85</v>
          </cell>
          <cell r="E2053">
            <v>2.0499999999999998</v>
          </cell>
          <cell r="F2053">
            <v>29.9</v>
          </cell>
        </row>
        <row r="2054">
          <cell r="A2054">
            <v>3815340</v>
          </cell>
          <cell r="B2054" t="str">
            <v>Terminal macho giratório em latão zincado de 2´</v>
          </cell>
          <cell r="C2054" t="str">
            <v>un</v>
          </cell>
          <cell r="D2054">
            <v>50.02</v>
          </cell>
          <cell r="E2054">
            <v>2.0499999999999998</v>
          </cell>
          <cell r="F2054">
            <v>52.07</v>
          </cell>
        </row>
        <row r="2055">
          <cell r="A2055">
            <v>3816030</v>
          </cell>
          <cell r="B2055" t="str">
            <v>Rodapé técnico triplo e tampa com pintura eletrostática</v>
          </cell>
          <cell r="C2055" t="str">
            <v>m</v>
          </cell>
          <cell r="D2055">
            <v>33.29</v>
          </cell>
          <cell r="E2055">
            <v>8.92</v>
          </cell>
          <cell r="F2055">
            <v>42.21</v>
          </cell>
        </row>
        <row r="2056">
          <cell r="A2056">
            <v>3816060</v>
          </cell>
          <cell r="B2056" t="str">
            <v>Curva horizontal tripla de 90°, interna ou externa e tampa com pintura eletrostática</v>
          </cell>
          <cell r="C2056" t="str">
            <v>un</v>
          </cell>
          <cell r="D2056">
            <v>35.83</v>
          </cell>
          <cell r="E2056">
            <v>14.87</v>
          </cell>
          <cell r="F2056">
            <v>50.7</v>
          </cell>
        </row>
        <row r="2057">
          <cell r="A2057">
            <v>3816080</v>
          </cell>
          <cell r="B2057" t="str">
            <v>Tê triplo de 90°, horizontal ou vertical e tampa com pintura eletrostática</v>
          </cell>
          <cell r="C2057" t="str">
            <v>un</v>
          </cell>
          <cell r="D2057">
            <v>47.15</v>
          </cell>
          <cell r="E2057">
            <v>14.87</v>
          </cell>
          <cell r="F2057">
            <v>62.02</v>
          </cell>
        </row>
        <row r="2058">
          <cell r="A2058">
            <v>3816090</v>
          </cell>
          <cell r="B2058" t="str">
            <v>Caixa para tomadas: de energia, RJ, sobressalente, interruptor ou espelho, com pintura eletrostática, para rodapé técnico triplo</v>
          </cell>
          <cell r="C2058" t="str">
            <v>un</v>
          </cell>
          <cell r="D2058">
            <v>11.54</v>
          </cell>
          <cell r="E2058">
            <v>5.69</v>
          </cell>
          <cell r="F2058">
            <v>17.23</v>
          </cell>
        </row>
        <row r="2059">
          <cell r="A2059">
            <v>3816110</v>
          </cell>
          <cell r="B2059" t="str">
            <v>Caixa de derivação embutida ou externa com pintura eletrostática, para rodapé técnico triplo</v>
          </cell>
          <cell r="C2059" t="str">
            <v>un</v>
          </cell>
          <cell r="D2059">
            <v>23.42</v>
          </cell>
          <cell r="E2059">
            <v>14.87</v>
          </cell>
          <cell r="F2059">
            <v>38.29</v>
          </cell>
        </row>
        <row r="2060">
          <cell r="A2060">
            <v>3816130</v>
          </cell>
          <cell r="B2060" t="str">
            <v>Caixa para tomadas: de energia, RJ, sobressalente, interruptor ou espelho, com pintura eletrostática, para rodapé técnico duplo</v>
          </cell>
          <cell r="C2060" t="str">
            <v>un</v>
          </cell>
          <cell r="D2060">
            <v>7.01</v>
          </cell>
          <cell r="E2060">
            <v>5.69</v>
          </cell>
          <cell r="F2060">
            <v>12.7</v>
          </cell>
        </row>
        <row r="2061">
          <cell r="A2061">
            <v>3816140</v>
          </cell>
          <cell r="B2061" t="str">
            <v>Terminal de fechamento ou mata junta com pintura eletrostática, para rodapé técnico triplo</v>
          </cell>
          <cell r="C2061" t="str">
            <v>un</v>
          </cell>
          <cell r="D2061">
            <v>3.97</v>
          </cell>
          <cell r="E2061">
            <v>4.47</v>
          </cell>
          <cell r="F2061">
            <v>8.44</v>
          </cell>
        </row>
        <row r="2062">
          <cell r="A2062">
            <v>3816150</v>
          </cell>
          <cell r="B2062" t="str">
            <v>Rodapé técnico duplo e tampa com pintura eletrostática</v>
          </cell>
          <cell r="C2062" t="str">
            <v>m</v>
          </cell>
          <cell r="D2062">
            <v>28.34</v>
          </cell>
          <cell r="E2062">
            <v>8.92</v>
          </cell>
          <cell r="F2062">
            <v>37.26</v>
          </cell>
        </row>
        <row r="2063">
          <cell r="A2063">
            <v>3816160</v>
          </cell>
          <cell r="B2063" t="str">
            <v>Curva vertical dupla de 90°, interna ou externa e tampa com pintura eletrostática</v>
          </cell>
          <cell r="C2063" t="str">
            <v>un</v>
          </cell>
          <cell r="D2063">
            <v>28.62</v>
          </cell>
          <cell r="E2063">
            <v>14.87</v>
          </cell>
          <cell r="F2063">
            <v>43.49</v>
          </cell>
        </row>
        <row r="2064">
          <cell r="A2064">
            <v>3816190</v>
          </cell>
          <cell r="B2064" t="str">
            <v>Terminal de fechamento ou mata junta com pintura eletrostática, para rodapé técnico duplo</v>
          </cell>
          <cell r="C2064" t="str">
            <v>un</v>
          </cell>
          <cell r="D2064">
            <v>2.91</v>
          </cell>
          <cell r="E2064">
            <v>4.47</v>
          </cell>
          <cell r="F2064">
            <v>7.38</v>
          </cell>
        </row>
        <row r="2065">
          <cell r="A2065">
            <v>3816200</v>
          </cell>
          <cell r="B2065" t="str">
            <v>Curva horizontal dupla de 90°, interna ou externa e tampa com pintura eletrostática</v>
          </cell>
          <cell r="C2065" t="str">
            <v>un</v>
          </cell>
          <cell r="D2065">
            <v>26.95</v>
          </cell>
          <cell r="E2065">
            <v>14.87</v>
          </cell>
          <cell r="F2065">
            <v>41.82</v>
          </cell>
        </row>
        <row r="2066">
          <cell r="A2066">
            <v>3816230</v>
          </cell>
          <cell r="B2066" t="str">
            <v>Curva vertical tripla de 90°, interna ou externa e tampa com pintura eletrostática</v>
          </cell>
          <cell r="C2066" t="str">
            <v>un</v>
          </cell>
          <cell r="D2066">
            <v>35.26</v>
          </cell>
          <cell r="E2066">
            <v>14.87</v>
          </cell>
          <cell r="F2066">
            <v>50.13</v>
          </cell>
        </row>
        <row r="2067">
          <cell r="A2067">
            <v>3816250</v>
          </cell>
          <cell r="B2067" t="str">
            <v>Poste condutor metálico para distribuição, com suporte para tomadas elétricas e RJ, com pintura eletrostática, altura de 3,00 m</v>
          </cell>
          <cell r="C2067" t="str">
            <v>un</v>
          </cell>
          <cell r="D2067">
            <v>288.7</v>
          </cell>
          <cell r="E2067">
            <v>20.13</v>
          </cell>
          <cell r="F2067">
            <v>308.83</v>
          </cell>
        </row>
        <row r="2068">
          <cell r="A2068">
            <v>3816260</v>
          </cell>
          <cell r="B2068" t="str">
            <v>Tê duplo de 90°, horizontal ou vertical, e tampa com pintura eletrostática</v>
          </cell>
          <cell r="C2068" t="str">
            <v>un</v>
          </cell>
          <cell r="D2068">
            <v>34.14</v>
          </cell>
          <cell r="E2068">
            <v>14.87</v>
          </cell>
          <cell r="F2068">
            <v>49.01</v>
          </cell>
        </row>
        <row r="2069">
          <cell r="A2069">
            <v>3816270</v>
          </cell>
          <cell r="B2069" t="str">
            <v>Caixa de derivação embutida ou externa para rodapé técnico duplo</v>
          </cell>
          <cell r="C2069" t="str">
            <v>un</v>
          </cell>
          <cell r="D2069">
            <v>30.51</v>
          </cell>
          <cell r="E2069">
            <v>14.87</v>
          </cell>
          <cell r="F2069">
            <v>45.38</v>
          </cell>
        </row>
        <row r="2070">
          <cell r="A2070">
            <v>3819010</v>
          </cell>
          <cell r="B2070" t="str">
            <v>Eletroduto de PVC corrugado flexível leve, diâmetro externo de 16 mm</v>
          </cell>
          <cell r="C2070" t="str">
            <v>m</v>
          </cell>
          <cell r="D2070">
            <v>1.28</v>
          </cell>
          <cell r="E2070">
            <v>8.92</v>
          </cell>
          <cell r="F2070">
            <v>10.199999999999999</v>
          </cell>
        </row>
        <row r="2071">
          <cell r="A2071">
            <v>3819020</v>
          </cell>
          <cell r="B2071" t="str">
            <v>Eletroduto de PVC corrugado flexível leve, diâmetro externo de 20 mm</v>
          </cell>
          <cell r="C2071" t="str">
            <v>m</v>
          </cell>
          <cell r="D2071">
            <v>1.56</v>
          </cell>
          <cell r="E2071">
            <v>8.92</v>
          </cell>
          <cell r="F2071">
            <v>10.48</v>
          </cell>
        </row>
        <row r="2072">
          <cell r="A2072">
            <v>3819030</v>
          </cell>
          <cell r="B2072" t="str">
            <v>Eletroduto de PVC corrugado flexível leve, diâmetro externo de 25 mm</v>
          </cell>
          <cell r="C2072" t="str">
            <v>m</v>
          </cell>
          <cell r="D2072">
            <v>1.63</v>
          </cell>
          <cell r="E2072">
            <v>8.92</v>
          </cell>
          <cell r="F2072">
            <v>10.55</v>
          </cell>
        </row>
        <row r="2073">
          <cell r="A2073">
            <v>3819040</v>
          </cell>
          <cell r="B2073" t="str">
            <v>Eletroduto de PVC corrugado flexível leve, diâmetro externo de 32 mm</v>
          </cell>
          <cell r="C2073" t="str">
            <v>m</v>
          </cell>
          <cell r="D2073">
            <v>2.5</v>
          </cell>
          <cell r="E2073">
            <v>8.92</v>
          </cell>
          <cell r="F2073">
            <v>11.42</v>
          </cell>
        </row>
        <row r="2074">
          <cell r="A2074">
            <v>3819200</v>
          </cell>
          <cell r="B2074" t="str">
            <v>Eletroduto de PVC corrugado flexível reforçado, diâmetro externo de 20 mm</v>
          </cell>
          <cell r="C2074" t="str">
            <v>m</v>
          </cell>
          <cell r="D2074">
            <v>1.83</v>
          </cell>
          <cell r="E2074">
            <v>8.92</v>
          </cell>
          <cell r="F2074">
            <v>10.75</v>
          </cell>
        </row>
        <row r="2075">
          <cell r="A2075">
            <v>3819210</v>
          </cell>
          <cell r="B2075" t="str">
            <v>Eletroduto de PVC corrugado flexível reforçado, diâmetro externo de 25 mm</v>
          </cell>
          <cell r="C2075" t="str">
            <v>m</v>
          </cell>
          <cell r="D2075">
            <v>2.23</v>
          </cell>
          <cell r="E2075">
            <v>8.92</v>
          </cell>
          <cell r="F2075">
            <v>11.15</v>
          </cell>
        </row>
        <row r="2076">
          <cell r="A2076">
            <v>3819220</v>
          </cell>
          <cell r="B2076" t="str">
            <v>Eletroduto de PVC corrugado flexível reforçado, diâmetro externo de 32 mm</v>
          </cell>
          <cell r="C2076" t="str">
            <v>m</v>
          </cell>
          <cell r="D2076">
            <v>3.51</v>
          </cell>
          <cell r="E2076">
            <v>8.92</v>
          </cell>
          <cell r="F2076">
            <v>12.43</v>
          </cell>
        </row>
        <row r="2077">
          <cell r="A2077">
            <v>3821110</v>
          </cell>
          <cell r="B2077" t="str">
            <v>Eletrocalha lisa galvanizada a fogo, 50 x 50 mm, com acessórios</v>
          </cell>
          <cell r="C2077" t="str">
            <v>m</v>
          </cell>
          <cell r="D2077">
            <v>17.940000000000001</v>
          </cell>
          <cell r="E2077">
            <v>14.87</v>
          </cell>
          <cell r="F2077">
            <v>32.81</v>
          </cell>
        </row>
        <row r="2078">
          <cell r="A2078">
            <v>3821120</v>
          </cell>
          <cell r="B2078" t="str">
            <v>Eletrocalha lisa galvanizada a fogo, 100 x 50 mm, com acessórios</v>
          </cell>
          <cell r="C2078" t="str">
            <v>m</v>
          </cell>
          <cell r="D2078">
            <v>23.6</v>
          </cell>
          <cell r="E2078">
            <v>14.87</v>
          </cell>
          <cell r="F2078">
            <v>38.47</v>
          </cell>
        </row>
        <row r="2079">
          <cell r="A2079">
            <v>3821130</v>
          </cell>
          <cell r="B2079" t="str">
            <v>Eletrocalha lisa galvanizada a fogo, 150 x 50 mm, com acessórios</v>
          </cell>
          <cell r="C2079" t="str">
            <v>m</v>
          </cell>
          <cell r="D2079">
            <v>29.5</v>
          </cell>
          <cell r="E2079">
            <v>14.87</v>
          </cell>
          <cell r="F2079">
            <v>44.37</v>
          </cell>
        </row>
        <row r="2080">
          <cell r="A2080">
            <v>3821140</v>
          </cell>
          <cell r="B2080" t="str">
            <v>Eletrocalha lisa galvanizada a fogo, 200 x 50 mm, com acessórios</v>
          </cell>
          <cell r="C2080" t="str">
            <v>m</v>
          </cell>
          <cell r="D2080">
            <v>35.4</v>
          </cell>
          <cell r="E2080">
            <v>14.87</v>
          </cell>
          <cell r="F2080">
            <v>50.27</v>
          </cell>
        </row>
        <row r="2081">
          <cell r="A2081">
            <v>3821150</v>
          </cell>
          <cell r="B2081" t="str">
            <v>Eletrocalha lisa galvanizada a fogo, 250 x 50 mm, com acessórios</v>
          </cell>
          <cell r="C2081" t="str">
            <v>m</v>
          </cell>
          <cell r="D2081">
            <v>41.3</v>
          </cell>
          <cell r="E2081">
            <v>14.87</v>
          </cell>
          <cell r="F2081">
            <v>56.17</v>
          </cell>
        </row>
        <row r="2082">
          <cell r="A2082">
            <v>3821310</v>
          </cell>
          <cell r="B2082" t="str">
            <v>Eletrocalha lisa galvanizada a fogo, 100 x 100 mm, com acessórios</v>
          </cell>
          <cell r="C2082" t="str">
            <v>m</v>
          </cell>
          <cell r="D2082">
            <v>35.590000000000003</v>
          </cell>
          <cell r="E2082">
            <v>22.3</v>
          </cell>
          <cell r="F2082">
            <v>57.89</v>
          </cell>
        </row>
        <row r="2083">
          <cell r="A2083">
            <v>3821320</v>
          </cell>
          <cell r="B2083" t="str">
            <v>Eletrocalha lisa galvanizada a fogo, 150 x 100 mm, com acessórios</v>
          </cell>
          <cell r="C2083" t="str">
            <v>m</v>
          </cell>
          <cell r="D2083">
            <v>41.89</v>
          </cell>
          <cell r="E2083">
            <v>22.3</v>
          </cell>
          <cell r="F2083">
            <v>64.19</v>
          </cell>
        </row>
        <row r="2084">
          <cell r="A2084">
            <v>3821330</v>
          </cell>
          <cell r="B2084" t="str">
            <v>Eletrocalha lisa galvanizada a fogo, 200 x 100 mm, com acessórios</v>
          </cell>
          <cell r="C2084" t="str">
            <v>m</v>
          </cell>
          <cell r="D2084">
            <v>47.2</v>
          </cell>
          <cell r="E2084">
            <v>22.3</v>
          </cell>
          <cell r="F2084">
            <v>69.5</v>
          </cell>
        </row>
        <row r="2085">
          <cell r="A2085">
            <v>3821340</v>
          </cell>
          <cell r="B2085" t="str">
            <v>Eletrocalha lisa galvanizada a fogo, 250 x 100 mm, com acessórios</v>
          </cell>
          <cell r="C2085" t="str">
            <v>m</v>
          </cell>
          <cell r="D2085">
            <v>54.09</v>
          </cell>
          <cell r="E2085">
            <v>22.3</v>
          </cell>
          <cell r="F2085">
            <v>76.39</v>
          </cell>
        </row>
        <row r="2086">
          <cell r="A2086">
            <v>3821350</v>
          </cell>
          <cell r="B2086" t="str">
            <v>Eletrocalha lisa galvanizada a fogo, 300 x 100 mm, com acessórios</v>
          </cell>
          <cell r="C2086" t="str">
            <v>m</v>
          </cell>
          <cell r="D2086">
            <v>59.64</v>
          </cell>
          <cell r="E2086">
            <v>29.72</v>
          </cell>
          <cell r="F2086">
            <v>89.36</v>
          </cell>
        </row>
        <row r="2087">
          <cell r="A2087">
            <v>3821360</v>
          </cell>
          <cell r="B2087" t="str">
            <v>Eletrocalha lisa galvanizada a fogo, 400 x 100 mm, com acessórios</v>
          </cell>
          <cell r="C2087" t="str">
            <v>m</v>
          </cell>
          <cell r="D2087">
            <v>85.42</v>
          </cell>
          <cell r="E2087">
            <v>29.72</v>
          </cell>
          <cell r="F2087">
            <v>115.14</v>
          </cell>
        </row>
        <row r="2088">
          <cell r="A2088">
            <v>3821370</v>
          </cell>
          <cell r="B2088" t="str">
            <v>Eletrocalha lisa galvanizada a fogo, 500 x 100 mm, com acessórios</v>
          </cell>
          <cell r="C2088" t="str">
            <v>m</v>
          </cell>
          <cell r="D2088">
            <v>99.67</v>
          </cell>
          <cell r="E2088">
            <v>29.72</v>
          </cell>
          <cell r="F2088">
            <v>129.38999999999999</v>
          </cell>
        </row>
        <row r="2089">
          <cell r="A2089">
            <v>3821920</v>
          </cell>
          <cell r="B2089" t="str">
            <v>Eletrocalha perfurada galvanizada a fogo, 100 x 50 mm, com acessórios</v>
          </cell>
          <cell r="C2089" t="str">
            <v>m</v>
          </cell>
          <cell r="D2089">
            <v>23.83</v>
          </cell>
          <cell r="E2089">
            <v>14.87</v>
          </cell>
          <cell r="F2089">
            <v>38.700000000000003</v>
          </cell>
        </row>
        <row r="2090">
          <cell r="A2090">
            <v>3821930</v>
          </cell>
          <cell r="B2090" t="str">
            <v>Eletrocalha perfurada galvanizada a fogo, 150 x 50 mm, com acessórios</v>
          </cell>
          <cell r="C2090" t="str">
            <v>m</v>
          </cell>
          <cell r="D2090">
            <v>29.78</v>
          </cell>
          <cell r="E2090">
            <v>14.87</v>
          </cell>
          <cell r="F2090">
            <v>44.65</v>
          </cell>
        </row>
        <row r="2091">
          <cell r="A2091">
            <v>3821940</v>
          </cell>
          <cell r="B2091" t="str">
            <v>Eletrocalha perfurada galvanizada a fogo, 200 x 50 mm, com acessórios</v>
          </cell>
          <cell r="C2091" t="str">
            <v>m</v>
          </cell>
          <cell r="D2091">
            <v>38.31</v>
          </cell>
          <cell r="E2091">
            <v>14.87</v>
          </cell>
          <cell r="F2091">
            <v>53.18</v>
          </cell>
        </row>
        <row r="2092">
          <cell r="A2092">
            <v>3821950</v>
          </cell>
          <cell r="B2092" t="str">
            <v>Eletrocalha perfurada galvanizada a fogo, 250 x 50 mm, com acessórios</v>
          </cell>
          <cell r="C2092" t="str">
            <v>m</v>
          </cell>
          <cell r="D2092">
            <v>44.2</v>
          </cell>
          <cell r="E2092">
            <v>14.87</v>
          </cell>
          <cell r="F2092">
            <v>59.07</v>
          </cell>
        </row>
        <row r="2093">
          <cell r="A2093">
            <v>3822120</v>
          </cell>
          <cell r="B2093" t="str">
            <v>Eletrocalha perfurada galvanizada a fogo, 150x100mm, com acessórios</v>
          </cell>
          <cell r="C2093" t="str">
            <v>m</v>
          </cell>
          <cell r="D2093">
            <v>44.2</v>
          </cell>
          <cell r="E2093">
            <v>22.3</v>
          </cell>
          <cell r="F2093">
            <v>66.5</v>
          </cell>
        </row>
        <row r="2094">
          <cell r="A2094">
            <v>3822130</v>
          </cell>
          <cell r="B2094" t="str">
            <v>Eletrocalha perfurada galvanizada a fogo, 200x100mm, com acessórios</v>
          </cell>
          <cell r="C2094" t="str">
            <v>m</v>
          </cell>
          <cell r="D2094">
            <v>47.66</v>
          </cell>
          <cell r="E2094">
            <v>22.3</v>
          </cell>
          <cell r="F2094">
            <v>69.959999999999994</v>
          </cell>
        </row>
        <row r="2095">
          <cell r="A2095">
            <v>3822140</v>
          </cell>
          <cell r="B2095" t="str">
            <v>Eletrocalha perfurada galvanizada a fogo, 250x100mm, com acessórios</v>
          </cell>
          <cell r="C2095" t="str">
            <v>m</v>
          </cell>
          <cell r="D2095">
            <v>53.6</v>
          </cell>
          <cell r="E2095">
            <v>22.3</v>
          </cell>
          <cell r="F2095">
            <v>75.900000000000006</v>
          </cell>
        </row>
        <row r="2096">
          <cell r="A2096">
            <v>3822150</v>
          </cell>
          <cell r="B2096" t="str">
            <v>Eletrocalha perfurada galvanizada a fogo, 300x100mm, com acessórios</v>
          </cell>
          <cell r="C2096" t="str">
            <v>m</v>
          </cell>
          <cell r="D2096">
            <v>59.57</v>
          </cell>
          <cell r="E2096">
            <v>29.72</v>
          </cell>
          <cell r="F2096">
            <v>89.29</v>
          </cell>
        </row>
        <row r="2097">
          <cell r="A2097">
            <v>3822160</v>
          </cell>
          <cell r="B2097" t="str">
            <v>Eletrocalha perfurada galvanizada a fogo, 400x100mm, com acessórios</v>
          </cell>
          <cell r="C2097" t="str">
            <v>m</v>
          </cell>
          <cell r="D2097">
            <v>89.6</v>
          </cell>
          <cell r="E2097">
            <v>29.72</v>
          </cell>
          <cell r="F2097">
            <v>119.32</v>
          </cell>
        </row>
        <row r="2098">
          <cell r="A2098">
            <v>3822170</v>
          </cell>
          <cell r="B2098" t="str">
            <v>Eletrocalha perfurada galvanizada a fogo, 500x100mm, com acessórios</v>
          </cell>
          <cell r="C2098" t="str">
            <v>m</v>
          </cell>
          <cell r="D2098">
            <v>113.35</v>
          </cell>
          <cell r="E2098">
            <v>29.72</v>
          </cell>
          <cell r="F2098">
            <v>143.07</v>
          </cell>
        </row>
        <row r="2099">
          <cell r="A2099">
            <v>3822180</v>
          </cell>
          <cell r="B2099" t="str">
            <v>Eletrocalha perfurada galvanizada a fogo, 700x100mm, com acessórios</v>
          </cell>
          <cell r="C2099" t="str">
            <v>m</v>
          </cell>
          <cell r="D2099">
            <v>147.36000000000001</v>
          </cell>
          <cell r="E2099">
            <v>29.72</v>
          </cell>
          <cell r="F2099">
            <v>177.08</v>
          </cell>
        </row>
        <row r="2100">
          <cell r="A2100">
            <v>3822610</v>
          </cell>
          <cell r="B2100" t="str">
            <v>Tampa de encaixe para eletrocalha, galvanizada a fogo, L= 50mm</v>
          </cell>
          <cell r="C2100" t="str">
            <v>m</v>
          </cell>
          <cell r="D2100">
            <v>8.5500000000000007</v>
          </cell>
          <cell r="E2100">
            <v>1.48</v>
          </cell>
          <cell r="F2100">
            <v>10.029999999999999</v>
          </cell>
        </row>
        <row r="2101">
          <cell r="A2101">
            <v>3822620</v>
          </cell>
          <cell r="B2101" t="str">
            <v>Tampa de encaixe para eletrocalha, galvanizada a fogo, L= 100mm</v>
          </cell>
          <cell r="C2101" t="str">
            <v>m</v>
          </cell>
          <cell r="D2101">
            <v>15.93</v>
          </cell>
          <cell r="E2101">
            <v>1.48</v>
          </cell>
          <cell r="F2101">
            <v>17.41</v>
          </cell>
        </row>
        <row r="2102">
          <cell r="A2102">
            <v>3822630</v>
          </cell>
          <cell r="B2102" t="str">
            <v>Tampa de encaixe para eletrocalha, galvanizada a fogo, L= 150mm</v>
          </cell>
          <cell r="C2102" t="str">
            <v>m</v>
          </cell>
          <cell r="D2102">
            <v>22.65</v>
          </cell>
          <cell r="E2102">
            <v>1.48</v>
          </cell>
          <cell r="F2102">
            <v>24.13</v>
          </cell>
        </row>
        <row r="2103">
          <cell r="A2103">
            <v>3822640</v>
          </cell>
          <cell r="B2103" t="str">
            <v>Tampa de encaixe para eletrocalha, galvanizada a fogo, L= 200mm</v>
          </cell>
          <cell r="C2103" t="str">
            <v>m</v>
          </cell>
          <cell r="D2103">
            <v>28.21</v>
          </cell>
          <cell r="E2103">
            <v>1.48</v>
          </cell>
          <cell r="F2103">
            <v>29.69</v>
          </cell>
        </row>
        <row r="2104">
          <cell r="A2104">
            <v>3822650</v>
          </cell>
          <cell r="B2104" t="str">
            <v>Tampa de encaixe para eletrocalha, galvanizada a fogo, L= 250mm</v>
          </cell>
          <cell r="C2104" t="str">
            <v>m</v>
          </cell>
          <cell r="D2104">
            <v>35.67</v>
          </cell>
          <cell r="E2104">
            <v>1.48</v>
          </cell>
          <cell r="F2104">
            <v>37.15</v>
          </cell>
        </row>
        <row r="2105">
          <cell r="A2105">
            <v>3822660</v>
          </cell>
          <cell r="B2105" t="str">
            <v>Tampa de encaixe para eletrocalha, galvanizada a fogo, L= 300mm</v>
          </cell>
          <cell r="C2105" t="str">
            <v>m</v>
          </cell>
          <cell r="D2105">
            <v>42.22</v>
          </cell>
          <cell r="E2105">
            <v>1.48</v>
          </cell>
          <cell r="F2105">
            <v>43.7</v>
          </cell>
        </row>
        <row r="2106">
          <cell r="A2106">
            <v>3822670</v>
          </cell>
          <cell r="B2106" t="str">
            <v>Tampa de encaixe para eletrocalha, galvanizada a fogo, L= 400mm</v>
          </cell>
          <cell r="C2106" t="str">
            <v>m</v>
          </cell>
          <cell r="D2106">
            <v>55.32</v>
          </cell>
          <cell r="E2106">
            <v>1.48</v>
          </cell>
          <cell r="F2106">
            <v>56.8</v>
          </cell>
        </row>
        <row r="2107">
          <cell r="A2107">
            <v>3822680</v>
          </cell>
          <cell r="B2107" t="str">
            <v>Tampa de encaixe para eletrocalha, galvanizada a fogo, L= 500mm</v>
          </cell>
          <cell r="C2107" t="str">
            <v>m</v>
          </cell>
          <cell r="D2107">
            <v>68.430000000000007</v>
          </cell>
          <cell r="E2107">
            <v>1.48</v>
          </cell>
          <cell r="F2107">
            <v>69.91</v>
          </cell>
        </row>
        <row r="2108">
          <cell r="A2108">
            <v>3822690</v>
          </cell>
          <cell r="B2108" t="str">
            <v>Tampa de encaixe para eletrocalha, galvanizada a fogo, L= 700mm</v>
          </cell>
          <cell r="C2108" t="str">
            <v>m</v>
          </cell>
          <cell r="D2108">
            <v>82.86</v>
          </cell>
          <cell r="E2108">
            <v>1.48</v>
          </cell>
          <cell r="F2108">
            <v>84.34</v>
          </cell>
        </row>
        <row r="2109">
          <cell r="A2109">
            <v>3823010</v>
          </cell>
          <cell r="B2109" t="str">
            <v>Suporte para eletrocalha, galvanizado a fogo, 50x50mm</v>
          </cell>
          <cell r="C2109" t="str">
            <v>un</v>
          </cell>
          <cell r="D2109">
            <v>2.67</v>
          </cell>
          <cell r="E2109">
            <v>7.43</v>
          </cell>
          <cell r="F2109">
            <v>10.1</v>
          </cell>
        </row>
        <row r="2110">
          <cell r="A2110">
            <v>3823020</v>
          </cell>
          <cell r="B2110" t="str">
            <v>Suporte para eletrocalha, galvanizado a fogo, 100x50mm</v>
          </cell>
          <cell r="C2110" t="str">
            <v>un</v>
          </cell>
          <cell r="D2110">
            <v>2.2999999999999998</v>
          </cell>
          <cell r="E2110">
            <v>7.43</v>
          </cell>
          <cell r="F2110">
            <v>9.73</v>
          </cell>
        </row>
        <row r="2111">
          <cell r="A2111">
            <v>3823030</v>
          </cell>
          <cell r="B2111" t="str">
            <v>Suporte para eletrocalha, galvanizado a fogo, 150x50mm</v>
          </cell>
          <cell r="C2111" t="str">
            <v>un</v>
          </cell>
          <cell r="D2111">
            <v>4.3</v>
          </cell>
          <cell r="E2111">
            <v>7.43</v>
          </cell>
          <cell r="F2111">
            <v>11.73</v>
          </cell>
        </row>
        <row r="2112">
          <cell r="A2112">
            <v>3823040</v>
          </cell>
          <cell r="B2112" t="str">
            <v>Suporte para eletrocalha, galvanizado a fogo, 200x50mm</v>
          </cell>
          <cell r="C2112" t="str">
            <v>un</v>
          </cell>
          <cell r="D2112">
            <v>5.09</v>
          </cell>
          <cell r="E2112">
            <v>7.43</v>
          </cell>
          <cell r="F2112">
            <v>12.52</v>
          </cell>
        </row>
        <row r="2113">
          <cell r="A2113">
            <v>3823050</v>
          </cell>
          <cell r="B2113" t="str">
            <v>Suporte para eletrocalha, galvanizado a fogo, 250x50mm</v>
          </cell>
          <cell r="C2113" t="str">
            <v>un</v>
          </cell>
          <cell r="D2113">
            <v>6.22</v>
          </cell>
          <cell r="E2113">
            <v>7.43</v>
          </cell>
          <cell r="F2113">
            <v>13.65</v>
          </cell>
        </row>
        <row r="2114">
          <cell r="A2114">
            <v>3823060</v>
          </cell>
          <cell r="B2114" t="str">
            <v>Suporte para eletrocalha, galvanizado a fogo, 300x50mm</v>
          </cell>
          <cell r="C2114" t="str">
            <v>un</v>
          </cell>
          <cell r="D2114">
            <v>6.42</v>
          </cell>
          <cell r="E2114">
            <v>7.43</v>
          </cell>
          <cell r="F2114">
            <v>13.85</v>
          </cell>
        </row>
        <row r="2115">
          <cell r="A2115">
            <v>3823110</v>
          </cell>
          <cell r="B2115" t="str">
            <v>Suporte para eletrocalha, galvanizado a fogo, 100x100mm</v>
          </cell>
          <cell r="C2115" t="str">
            <v>un</v>
          </cell>
          <cell r="D2115">
            <v>4.17</v>
          </cell>
          <cell r="E2115">
            <v>7.43</v>
          </cell>
          <cell r="F2115">
            <v>11.6</v>
          </cell>
        </row>
        <row r="2116">
          <cell r="A2116">
            <v>3823120</v>
          </cell>
          <cell r="B2116" t="str">
            <v>Suporte para eletrocalha, galvanizado a fogo, 150x100mm</v>
          </cell>
          <cell r="C2116" t="str">
            <v>un</v>
          </cell>
          <cell r="D2116">
            <v>5.1100000000000003</v>
          </cell>
          <cell r="E2116">
            <v>7.43</v>
          </cell>
          <cell r="F2116">
            <v>12.54</v>
          </cell>
        </row>
        <row r="2117">
          <cell r="A2117">
            <v>3823130</v>
          </cell>
          <cell r="B2117" t="str">
            <v>Suporte para eletrocalha, galvanizado a fogo, 200x100mm</v>
          </cell>
          <cell r="C2117" t="str">
            <v>un</v>
          </cell>
          <cell r="D2117">
            <v>5.94</v>
          </cell>
          <cell r="E2117">
            <v>7.43</v>
          </cell>
          <cell r="F2117">
            <v>13.37</v>
          </cell>
        </row>
        <row r="2118">
          <cell r="A2118">
            <v>3823140</v>
          </cell>
          <cell r="B2118" t="str">
            <v>Suporte para eletrocalha, galvanizado a fogo, 250x100mm</v>
          </cell>
          <cell r="C2118" t="str">
            <v>un</v>
          </cell>
          <cell r="D2118">
            <v>6.86</v>
          </cell>
          <cell r="E2118">
            <v>7.43</v>
          </cell>
          <cell r="F2118">
            <v>14.29</v>
          </cell>
        </row>
        <row r="2119">
          <cell r="A2119">
            <v>3823150</v>
          </cell>
          <cell r="B2119" t="str">
            <v>Suporte para eletrocalha, galvanizado a fogo, 300x100mm</v>
          </cell>
          <cell r="C2119" t="str">
            <v>un</v>
          </cell>
          <cell r="D2119">
            <v>7.74</v>
          </cell>
          <cell r="E2119">
            <v>7.43</v>
          </cell>
          <cell r="F2119">
            <v>15.17</v>
          </cell>
        </row>
        <row r="2120">
          <cell r="A2120">
            <v>3823160</v>
          </cell>
          <cell r="B2120" t="str">
            <v>Suporte para eletrocalha, galvanizado a fogo, 400x100mm</v>
          </cell>
          <cell r="C2120" t="str">
            <v>un</v>
          </cell>
          <cell r="D2120">
            <v>9.6199999999999992</v>
          </cell>
          <cell r="E2120">
            <v>7.43</v>
          </cell>
          <cell r="F2120">
            <v>17.05</v>
          </cell>
        </row>
        <row r="2121">
          <cell r="A2121">
            <v>3823170</v>
          </cell>
          <cell r="B2121" t="str">
            <v>Suporte para eletrocalha, galvanizado a fogo, 500x100mm</v>
          </cell>
          <cell r="C2121" t="str">
            <v>un</v>
          </cell>
          <cell r="D2121">
            <v>11.42</v>
          </cell>
          <cell r="E2121">
            <v>7.43</v>
          </cell>
          <cell r="F2121">
            <v>18.850000000000001</v>
          </cell>
        </row>
        <row r="2122">
          <cell r="A2122">
            <v>3823180</v>
          </cell>
          <cell r="B2122" t="str">
            <v>Suporte para eletrocalha, galvanizado a fogo, 700x100mm</v>
          </cell>
          <cell r="C2122" t="str">
            <v>un</v>
          </cell>
          <cell r="D2122">
            <v>17.43</v>
          </cell>
          <cell r="E2122">
            <v>7.43</v>
          </cell>
          <cell r="F2122">
            <v>24.86</v>
          </cell>
        </row>
        <row r="2123">
          <cell r="A2123">
            <v>3823210</v>
          </cell>
          <cell r="B2123" t="str">
            <v>Mão francesa simples, galvanizada a fogo, L= 200mm</v>
          </cell>
          <cell r="C2123" t="str">
            <v>un</v>
          </cell>
          <cell r="D2123">
            <v>6.36</v>
          </cell>
          <cell r="E2123">
            <v>7.43</v>
          </cell>
          <cell r="F2123">
            <v>13.79</v>
          </cell>
        </row>
        <row r="2124">
          <cell r="A2124">
            <v>3823220</v>
          </cell>
          <cell r="B2124" t="str">
            <v>Mão francesa simples, galvanizada a fogo, L= 300mm</v>
          </cell>
          <cell r="C2124" t="str">
            <v>un</v>
          </cell>
          <cell r="D2124">
            <v>8.2799999999999994</v>
          </cell>
          <cell r="E2124">
            <v>7.43</v>
          </cell>
          <cell r="F2124">
            <v>15.71</v>
          </cell>
        </row>
        <row r="2125">
          <cell r="A2125">
            <v>3823230</v>
          </cell>
          <cell r="B2125" t="str">
            <v>Mão francesa simples, galvanizada a fogo, L= 400mm</v>
          </cell>
          <cell r="C2125" t="str">
            <v>un</v>
          </cell>
          <cell r="D2125">
            <v>10.36</v>
          </cell>
          <cell r="E2125">
            <v>7.43</v>
          </cell>
          <cell r="F2125">
            <v>17.79</v>
          </cell>
        </row>
        <row r="2126">
          <cell r="A2126">
            <v>3823240</v>
          </cell>
          <cell r="B2126" t="str">
            <v>Mão francesa simples, galvanizada a fogo, L= 500mm</v>
          </cell>
          <cell r="C2126" t="str">
            <v>un</v>
          </cell>
          <cell r="D2126">
            <v>12.23</v>
          </cell>
          <cell r="E2126">
            <v>7.43</v>
          </cell>
          <cell r="F2126">
            <v>19.66</v>
          </cell>
        </row>
        <row r="2127">
          <cell r="A2127">
            <v>3823310</v>
          </cell>
          <cell r="B2127" t="str">
            <v>Mão francesa dupla, galvanizada a fogo, L= 300mm</v>
          </cell>
          <cell r="C2127" t="str">
            <v>un</v>
          </cell>
          <cell r="D2127">
            <v>16.440000000000001</v>
          </cell>
          <cell r="E2127">
            <v>10.4</v>
          </cell>
          <cell r="F2127">
            <v>26.84</v>
          </cell>
        </row>
        <row r="2128">
          <cell r="A2128">
            <v>3823320</v>
          </cell>
          <cell r="B2128" t="str">
            <v>Mão francesa dupla, galvanizada a fogo, L= 400mm</v>
          </cell>
          <cell r="C2128" t="str">
            <v>un</v>
          </cell>
          <cell r="D2128">
            <v>20.45</v>
          </cell>
          <cell r="E2128">
            <v>10.4</v>
          </cell>
          <cell r="F2128">
            <v>30.85</v>
          </cell>
        </row>
        <row r="2129">
          <cell r="A2129">
            <v>3823330</v>
          </cell>
          <cell r="B2129" t="str">
            <v>Mão francesa dupla, galvanizada a fogo, L= 500mm</v>
          </cell>
          <cell r="C2129" t="str">
            <v>un</v>
          </cell>
          <cell r="D2129">
            <v>24.79</v>
          </cell>
          <cell r="E2129">
            <v>10.4</v>
          </cell>
          <cell r="F2129">
            <v>35.19</v>
          </cell>
        </row>
        <row r="2130">
          <cell r="A2130">
            <v>3823350</v>
          </cell>
          <cell r="B2130" t="str">
            <v>Mão francesa dupla, galvanizada a fogo, L= 700mm</v>
          </cell>
          <cell r="C2130" t="str">
            <v>un</v>
          </cell>
          <cell r="D2130">
            <v>33.42</v>
          </cell>
          <cell r="E2130">
            <v>10.4</v>
          </cell>
          <cell r="F2130">
            <v>43.82</v>
          </cell>
        </row>
        <row r="2131">
          <cell r="A2131">
            <v>3823410</v>
          </cell>
          <cell r="B2131" t="str">
            <v>Mão francesa reforçada, galvanizada a fogo, L= 900mm</v>
          </cell>
          <cell r="C2131" t="str">
            <v>un</v>
          </cell>
          <cell r="D2131">
            <v>54.98</v>
          </cell>
          <cell r="E2131">
            <v>14.87</v>
          </cell>
          <cell r="F2131">
            <v>69.849999999999994</v>
          </cell>
        </row>
        <row r="2132">
          <cell r="A2132">
            <v>3902010</v>
          </cell>
          <cell r="B2132" t="str">
            <v>Cabo de cobre de 1,5 mm², isolamento 750 V - isolação em PVC 70°C</v>
          </cell>
          <cell r="C2132" t="str">
            <v>m</v>
          </cell>
          <cell r="D2132">
            <v>0.43</v>
          </cell>
          <cell r="E2132">
            <v>1.18</v>
          </cell>
          <cell r="F2132">
            <v>1.61</v>
          </cell>
        </row>
        <row r="2133">
          <cell r="A2133">
            <v>3902016</v>
          </cell>
          <cell r="B2133" t="str">
            <v>Cabo de cobre de 2,5 mm², isolamento 750 V - isolação em PVC 70°C</v>
          </cell>
          <cell r="C2133" t="str">
            <v>m</v>
          </cell>
          <cell r="D2133">
            <v>0.64</v>
          </cell>
          <cell r="E2133">
            <v>1.18</v>
          </cell>
          <cell r="F2133">
            <v>1.82</v>
          </cell>
        </row>
        <row r="2134">
          <cell r="A2134">
            <v>3902020</v>
          </cell>
          <cell r="B2134" t="str">
            <v>Cabo de cobre de 4 mm², isolamento 750 V - isolação em PVC 70°C</v>
          </cell>
          <cell r="C2134" t="str">
            <v>m</v>
          </cell>
          <cell r="D2134">
            <v>1.06</v>
          </cell>
          <cell r="E2134">
            <v>1.77</v>
          </cell>
          <cell r="F2134">
            <v>2.83</v>
          </cell>
        </row>
        <row r="2135">
          <cell r="A2135">
            <v>3902030</v>
          </cell>
          <cell r="B2135" t="str">
            <v>Cabo de cobre de 6 mm², isolamento 750 V - isolação em PVC 70°C</v>
          </cell>
          <cell r="C2135" t="str">
            <v>m</v>
          </cell>
          <cell r="D2135">
            <v>1.6</v>
          </cell>
          <cell r="E2135">
            <v>2.08</v>
          </cell>
          <cell r="F2135">
            <v>3.68</v>
          </cell>
        </row>
        <row r="2136">
          <cell r="A2136">
            <v>3902040</v>
          </cell>
          <cell r="B2136" t="str">
            <v>Cabo de cobre de 10 mm², isolamento 750 V - isolação em PVC 70°C</v>
          </cell>
          <cell r="C2136" t="str">
            <v>m</v>
          </cell>
          <cell r="D2136">
            <v>2.66</v>
          </cell>
          <cell r="E2136">
            <v>2.38</v>
          </cell>
          <cell r="F2136">
            <v>5.04</v>
          </cell>
        </row>
        <row r="2137">
          <cell r="A2137">
            <v>3903160</v>
          </cell>
          <cell r="B2137" t="str">
            <v>Cabo de cobre de 1,5 mm², isolamento 0,6/1 kV - isolação em PVC 70°C</v>
          </cell>
          <cell r="C2137" t="str">
            <v>m</v>
          </cell>
          <cell r="D2137">
            <v>1.01</v>
          </cell>
          <cell r="E2137">
            <v>1.18</v>
          </cell>
          <cell r="F2137">
            <v>2.19</v>
          </cell>
        </row>
        <row r="2138">
          <cell r="A2138">
            <v>3903170</v>
          </cell>
          <cell r="B2138" t="str">
            <v>Cabo de cobre de 2,5 mm², isolamento 0,6/1 kV - isolação em PVC 70°C</v>
          </cell>
          <cell r="C2138" t="str">
            <v>m</v>
          </cell>
          <cell r="D2138">
            <v>1.39</v>
          </cell>
          <cell r="E2138">
            <v>1.48</v>
          </cell>
          <cell r="F2138">
            <v>2.87</v>
          </cell>
        </row>
        <row r="2139">
          <cell r="A2139">
            <v>3903174</v>
          </cell>
          <cell r="B2139" t="str">
            <v>Cabo de cobre de 4 mm², isolamento 0,6/1 kV - isolação em PVC 70°C.</v>
          </cell>
          <cell r="C2139" t="str">
            <v>m</v>
          </cell>
          <cell r="D2139">
            <v>2.13</v>
          </cell>
          <cell r="E2139">
            <v>1.77</v>
          </cell>
          <cell r="F2139">
            <v>3.9</v>
          </cell>
        </row>
        <row r="2140">
          <cell r="A2140">
            <v>3903178</v>
          </cell>
          <cell r="B2140" t="str">
            <v>Cabo de cobre de 6 mm², isolamento 0,6/1 kV - isolação em PVC 70°C</v>
          </cell>
          <cell r="C2140" t="str">
            <v>m</v>
          </cell>
          <cell r="D2140">
            <v>2.81</v>
          </cell>
          <cell r="E2140">
            <v>2.08</v>
          </cell>
          <cell r="F2140">
            <v>4.8899999999999997</v>
          </cell>
        </row>
        <row r="2141">
          <cell r="A2141">
            <v>3903182</v>
          </cell>
          <cell r="B2141" t="str">
            <v>Cabo de cobre de 10 mm², isolamento 0,6/1 kV - isolação em PVC 70°C</v>
          </cell>
          <cell r="C2141" t="str">
            <v>m</v>
          </cell>
          <cell r="D2141">
            <v>4.8099999999999996</v>
          </cell>
          <cell r="E2141">
            <v>2.38</v>
          </cell>
          <cell r="F2141">
            <v>7.19</v>
          </cell>
        </row>
        <row r="2142">
          <cell r="A2142">
            <v>3904040</v>
          </cell>
          <cell r="B2142" t="str">
            <v>Cabo de cobre nu, têmpera mole, classe 2, de 10 mm²</v>
          </cell>
          <cell r="C2142" t="str">
            <v>m</v>
          </cell>
          <cell r="D2142">
            <v>4</v>
          </cell>
          <cell r="E2142">
            <v>1.48</v>
          </cell>
          <cell r="F2142">
            <v>5.48</v>
          </cell>
        </row>
        <row r="2143">
          <cell r="A2143">
            <v>3904050</v>
          </cell>
          <cell r="B2143" t="str">
            <v>Cabo de cobre nu, têmpera mole, classe 2, de 16 mm²</v>
          </cell>
          <cell r="C2143" t="str">
            <v>m</v>
          </cell>
          <cell r="D2143">
            <v>6.38</v>
          </cell>
          <cell r="E2143">
            <v>1.48</v>
          </cell>
          <cell r="F2143">
            <v>7.86</v>
          </cell>
        </row>
        <row r="2144">
          <cell r="A2144">
            <v>3904060</v>
          </cell>
          <cell r="B2144" t="str">
            <v>Cabo de cobre nu, têmpera mole, classe 2, de 25 mm²</v>
          </cell>
          <cell r="C2144" t="str">
            <v>m</v>
          </cell>
          <cell r="D2144">
            <v>8.26</v>
          </cell>
          <cell r="E2144">
            <v>2.98</v>
          </cell>
          <cell r="F2144">
            <v>11.24</v>
          </cell>
        </row>
        <row r="2145">
          <cell r="A2145">
            <v>3904070</v>
          </cell>
          <cell r="B2145" t="str">
            <v>Cabo de cobre nu, têmpera mole, classe 2, de 35 mm²</v>
          </cell>
          <cell r="C2145" t="str">
            <v>m</v>
          </cell>
          <cell r="D2145">
            <v>11.73</v>
          </cell>
          <cell r="E2145">
            <v>4.47</v>
          </cell>
          <cell r="F2145">
            <v>16.2</v>
          </cell>
        </row>
        <row r="2146">
          <cell r="A2146">
            <v>3904080</v>
          </cell>
          <cell r="B2146" t="str">
            <v>Cabo de cobre nu, têmpera mole, classe 2, de 50 mm²</v>
          </cell>
          <cell r="C2146" t="str">
            <v>m</v>
          </cell>
          <cell r="D2146">
            <v>20.61</v>
          </cell>
          <cell r="E2146">
            <v>5.95</v>
          </cell>
          <cell r="F2146">
            <v>26.56</v>
          </cell>
        </row>
        <row r="2147">
          <cell r="A2147">
            <v>3904100</v>
          </cell>
          <cell r="B2147" t="str">
            <v>Cabo de cobre nu, têmpera mole, classe 2, de 70 mm²</v>
          </cell>
          <cell r="C2147" t="str">
            <v>m</v>
          </cell>
          <cell r="D2147">
            <v>23.73</v>
          </cell>
          <cell r="E2147">
            <v>7.43</v>
          </cell>
          <cell r="F2147">
            <v>31.16</v>
          </cell>
        </row>
        <row r="2148">
          <cell r="A2148">
            <v>3904120</v>
          </cell>
          <cell r="B2148" t="str">
            <v>Cabo de cobre nu, têmpera mole, classe 2, de 95 mm²</v>
          </cell>
          <cell r="C2148" t="str">
            <v>m</v>
          </cell>
          <cell r="D2148">
            <v>36.14</v>
          </cell>
          <cell r="E2148">
            <v>8.92</v>
          </cell>
          <cell r="F2148">
            <v>45.06</v>
          </cell>
        </row>
        <row r="2149">
          <cell r="A2149">
            <v>3904140</v>
          </cell>
          <cell r="B2149" t="str">
            <v>Cabo de cobre nu, têmpera mole, classe 2, de 120 mm²</v>
          </cell>
          <cell r="C2149" t="str">
            <v>m</v>
          </cell>
          <cell r="D2149">
            <v>47.36</v>
          </cell>
          <cell r="E2149">
            <v>10.4</v>
          </cell>
          <cell r="F2149">
            <v>57.76</v>
          </cell>
        </row>
        <row r="2150">
          <cell r="A2150">
            <v>3904160</v>
          </cell>
          <cell r="B2150" t="str">
            <v>Cabo de cobre nu, têmpera mole, classe 2, de 150 mm²</v>
          </cell>
          <cell r="C2150" t="str">
            <v>m</v>
          </cell>
          <cell r="D2150">
            <v>57.27</v>
          </cell>
          <cell r="E2150">
            <v>11.89</v>
          </cell>
          <cell r="F2150">
            <v>69.16</v>
          </cell>
        </row>
        <row r="2151">
          <cell r="A2151">
            <v>3904180</v>
          </cell>
          <cell r="B2151" t="str">
            <v>Cabo de cobre nu, têmpera mole, classe 2, de 185 mm²</v>
          </cell>
          <cell r="C2151" t="str">
            <v>m</v>
          </cell>
          <cell r="D2151">
            <v>94.37</v>
          </cell>
          <cell r="E2151">
            <v>13.37</v>
          </cell>
          <cell r="F2151">
            <v>107.74</v>
          </cell>
        </row>
        <row r="2152">
          <cell r="A2152">
            <v>3904200</v>
          </cell>
          <cell r="B2152" t="str">
            <v>Cabo de cobre nu, têmpera mole, classe 2, de 240 mm²</v>
          </cell>
          <cell r="C2152" t="str">
            <v>m</v>
          </cell>
          <cell r="D2152">
            <v>100.25</v>
          </cell>
          <cell r="E2152">
            <v>14.87</v>
          </cell>
          <cell r="F2152">
            <v>115.12</v>
          </cell>
        </row>
        <row r="2153">
          <cell r="A2153">
            <v>3905060</v>
          </cell>
          <cell r="B2153" t="str">
            <v>Cabo de cobre de 3x25 mm², isolamento 8,7/15 kV - isolação EPR 90°C</v>
          </cell>
          <cell r="C2153" t="str">
            <v>m</v>
          </cell>
          <cell r="D2153">
            <v>77.73</v>
          </cell>
          <cell r="E2153">
            <v>21.72</v>
          </cell>
          <cell r="F2153">
            <v>99.45</v>
          </cell>
        </row>
        <row r="2154">
          <cell r="A2154">
            <v>3905070</v>
          </cell>
          <cell r="B2154" t="str">
            <v>Cabo de cobre de 3x35 mm², isolamento 8,7/15 kV - isolação EPR 90°C</v>
          </cell>
          <cell r="C2154" t="str">
            <v>m</v>
          </cell>
          <cell r="D2154">
            <v>104.88</v>
          </cell>
          <cell r="E2154">
            <v>27.16</v>
          </cell>
          <cell r="F2154">
            <v>132.04</v>
          </cell>
        </row>
        <row r="2155">
          <cell r="A2155">
            <v>3906060</v>
          </cell>
          <cell r="B2155" t="str">
            <v>Cabo de cobre de 25 mm², tensão de isolamento 8,7/15 kV - isolação EPR 90°C</v>
          </cell>
          <cell r="C2155" t="str">
            <v>m</v>
          </cell>
          <cell r="D2155">
            <v>27.16</v>
          </cell>
          <cell r="E2155">
            <v>16.3</v>
          </cell>
          <cell r="F2155">
            <v>43.46</v>
          </cell>
        </row>
        <row r="2156">
          <cell r="A2156">
            <v>3906070</v>
          </cell>
          <cell r="B2156" t="str">
            <v>Cabo de cobre de 35 mm², tensão de isolamento 8,7/15 kV - isolação EPR 90°C</v>
          </cell>
          <cell r="C2156" t="str">
            <v>m</v>
          </cell>
          <cell r="D2156">
            <v>33.76</v>
          </cell>
          <cell r="E2156">
            <v>19.62</v>
          </cell>
          <cell r="F2156">
            <v>53.38</v>
          </cell>
        </row>
        <row r="2157">
          <cell r="A2157">
            <v>3906074</v>
          </cell>
          <cell r="B2157" t="str">
            <v>Cabo de cobre de 50 mm², tensão de isolamento 8,7/15 kV - isolação EPR 90°C</v>
          </cell>
          <cell r="C2157" t="str">
            <v>m</v>
          </cell>
          <cell r="D2157">
            <v>41.3</v>
          </cell>
          <cell r="E2157">
            <v>27.16</v>
          </cell>
          <cell r="F2157">
            <v>68.459999999999994</v>
          </cell>
        </row>
        <row r="2158">
          <cell r="A2158">
            <v>3906076</v>
          </cell>
          <cell r="B2158" t="str">
            <v>Cabo de cobre de 70 mm², tensão de isolamento 8,7/15 kV - isolação EPR 90°C</v>
          </cell>
          <cell r="C2158" t="str">
            <v>m</v>
          </cell>
          <cell r="D2158">
            <v>41.66</v>
          </cell>
          <cell r="E2158">
            <v>27.16</v>
          </cell>
          <cell r="F2158">
            <v>68.819999999999993</v>
          </cell>
        </row>
        <row r="2159">
          <cell r="A2159">
            <v>3906080</v>
          </cell>
          <cell r="B2159" t="str">
            <v>Cabo de cobre de 95 mm², tensão de isolamento 8,7/15 kV - isolação EPR 90°C</v>
          </cell>
          <cell r="C2159" t="str">
            <v>m</v>
          </cell>
          <cell r="D2159">
            <v>53.71</v>
          </cell>
          <cell r="E2159">
            <v>27.16</v>
          </cell>
          <cell r="F2159">
            <v>80.87</v>
          </cell>
        </row>
        <row r="2160">
          <cell r="A2160">
            <v>3906084</v>
          </cell>
          <cell r="B2160" t="str">
            <v>Cabo de cobre de 120 mm², tensão de isolamento 8,7/15 kV - isolação EPR 90°C</v>
          </cell>
          <cell r="C2160" t="str">
            <v>m</v>
          </cell>
          <cell r="D2160">
            <v>74.02</v>
          </cell>
          <cell r="E2160">
            <v>32.58</v>
          </cell>
          <cell r="F2160">
            <v>106.6</v>
          </cell>
        </row>
        <row r="2161">
          <cell r="A2161">
            <v>3906086</v>
          </cell>
          <cell r="B2161" t="str">
            <v>Cabo de cobre de 185 mm², tensão de isolamento 8,7/15 kV - isolação EPR 90°C</v>
          </cell>
          <cell r="C2161" t="str">
            <v>m</v>
          </cell>
          <cell r="D2161">
            <v>119.13</v>
          </cell>
          <cell r="E2161">
            <v>32.58</v>
          </cell>
          <cell r="F2161">
            <v>151.71</v>
          </cell>
        </row>
        <row r="2162">
          <cell r="A2162">
            <v>3909010</v>
          </cell>
          <cell r="B2162" t="str">
            <v>Conector terminal tipo BNC para cabo coaxial tipo RG 59</v>
          </cell>
          <cell r="C2162" t="str">
            <v>un</v>
          </cell>
          <cell r="D2162">
            <v>3.85</v>
          </cell>
          <cell r="E2162">
            <v>2.98</v>
          </cell>
          <cell r="F2162">
            <v>6.83</v>
          </cell>
        </row>
        <row r="2163">
          <cell r="A2163">
            <v>3909020</v>
          </cell>
          <cell r="B2163" t="str">
            <v>Conector split-bolt para cabo de 25 mm², latão, simples</v>
          </cell>
          <cell r="C2163" t="str">
            <v>un</v>
          </cell>
          <cell r="D2163">
            <v>4.07</v>
          </cell>
          <cell r="E2163">
            <v>2.98</v>
          </cell>
          <cell r="F2163">
            <v>7.05</v>
          </cell>
        </row>
        <row r="2164">
          <cell r="A2164">
            <v>3909030</v>
          </cell>
          <cell r="B2164" t="str">
            <v>Conector de emenda tipo BNC, para cabo coaxial RG 59</v>
          </cell>
          <cell r="C2164" t="str">
            <v>un</v>
          </cell>
          <cell r="D2164">
            <v>3</v>
          </cell>
          <cell r="E2164">
            <v>2.98</v>
          </cell>
          <cell r="F2164">
            <v>5.98</v>
          </cell>
        </row>
        <row r="2165">
          <cell r="A2165">
            <v>3909040</v>
          </cell>
          <cell r="B2165" t="str">
            <v>Conector split-bolt para cabo de 35 mm², latão, simples</v>
          </cell>
          <cell r="C2165" t="str">
            <v>un</v>
          </cell>
          <cell r="D2165">
            <v>4.8899999999999997</v>
          </cell>
          <cell r="E2165">
            <v>2.98</v>
          </cell>
          <cell r="F2165">
            <v>7.87</v>
          </cell>
        </row>
        <row r="2166">
          <cell r="A2166">
            <v>3909060</v>
          </cell>
          <cell r="B2166" t="str">
            <v>Conector split-bolt para cabo de 50 mm², latão, simples</v>
          </cell>
          <cell r="C2166" t="str">
            <v>un</v>
          </cell>
          <cell r="D2166">
            <v>6.07</v>
          </cell>
          <cell r="E2166">
            <v>2.98</v>
          </cell>
          <cell r="F2166">
            <v>9.0500000000000007</v>
          </cell>
        </row>
        <row r="2167">
          <cell r="A2167">
            <v>3909080</v>
          </cell>
          <cell r="B2167" t="str">
            <v>Conector split-bolt para cabo de 70 mm², latão, simples</v>
          </cell>
          <cell r="C2167" t="str">
            <v>un</v>
          </cell>
          <cell r="D2167">
            <v>9.5399999999999991</v>
          </cell>
          <cell r="E2167">
            <v>2.98</v>
          </cell>
          <cell r="F2167">
            <v>12.52</v>
          </cell>
        </row>
        <row r="2168">
          <cell r="A2168">
            <v>3909100</v>
          </cell>
          <cell r="B2168" t="str">
            <v>Conector split-bolt para cabo de 25 mm², latão, com rabicho</v>
          </cell>
          <cell r="C2168" t="str">
            <v>un</v>
          </cell>
          <cell r="D2168">
            <v>7.6</v>
          </cell>
          <cell r="E2168">
            <v>2.98</v>
          </cell>
          <cell r="F2168">
            <v>10.58</v>
          </cell>
        </row>
        <row r="2169">
          <cell r="A2169">
            <v>3909120</v>
          </cell>
          <cell r="B2169" t="str">
            <v>Conector split-bolt para cabo de 35 mm², latão, com rabicho</v>
          </cell>
          <cell r="C2169" t="str">
            <v>un</v>
          </cell>
          <cell r="D2169">
            <v>7.7</v>
          </cell>
          <cell r="E2169">
            <v>2.98</v>
          </cell>
          <cell r="F2169">
            <v>10.68</v>
          </cell>
        </row>
        <row r="2170">
          <cell r="A2170">
            <v>3909140</v>
          </cell>
          <cell r="B2170" t="str">
            <v>Conector split-bolt para cabo de 50 mm², latão, com rabicho</v>
          </cell>
          <cell r="C2170" t="str">
            <v>un</v>
          </cell>
          <cell r="D2170">
            <v>8.58</v>
          </cell>
          <cell r="E2170">
            <v>2.98</v>
          </cell>
          <cell r="F2170">
            <v>11.56</v>
          </cell>
        </row>
        <row r="2171">
          <cell r="A2171">
            <v>3909160</v>
          </cell>
          <cell r="B2171" t="str">
            <v>Conector split-bolt para cabo de 70 mm², latão, com rabicho</v>
          </cell>
          <cell r="C2171" t="str">
            <v>un</v>
          </cell>
          <cell r="D2171">
            <v>13.32</v>
          </cell>
          <cell r="E2171">
            <v>2.98</v>
          </cell>
          <cell r="F2171">
            <v>16.3</v>
          </cell>
        </row>
        <row r="2172">
          <cell r="A2172">
            <v>3909190</v>
          </cell>
          <cell r="B2172" t="str">
            <v>Conector de passagem com sistema de conexão por parafuso, para cabos de 10 até 35 mm², inclusive sistema de fixação</v>
          </cell>
          <cell r="C2172" t="str">
            <v>un</v>
          </cell>
          <cell r="D2172">
            <v>12.56</v>
          </cell>
          <cell r="E2172">
            <v>4.47</v>
          </cell>
          <cell r="F2172">
            <v>17.03</v>
          </cell>
        </row>
        <row r="2173">
          <cell r="A2173">
            <v>3910050</v>
          </cell>
          <cell r="B2173" t="str">
            <v>Terminal de compressão para cabo de 2,5 mm²</v>
          </cell>
          <cell r="C2173" t="str">
            <v>un</v>
          </cell>
          <cell r="D2173">
            <v>0.43</v>
          </cell>
          <cell r="E2173">
            <v>2.38</v>
          </cell>
          <cell r="F2173">
            <v>2.81</v>
          </cell>
        </row>
        <row r="2174">
          <cell r="A2174">
            <v>3910060</v>
          </cell>
          <cell r="B2174" t="str">
            <v>Terminal de pressão/compressão para cabo de 6 até 10 mm²</v>
          </cell>
          <cell r="C2174" t="str">
            <v>un</v>
          </cell>
          <cell r="D2174">
            <v>2.92</v>
          </cell>
          <cell r="E2174">
            <v>4.47</v>
          </cell>
          <cell r="F2174">
            <v>7.39</v>
          </cell>
        </row>
        <row r="2175">
          <cell r="A2175">
            <v>3910080</v>
          </cell>
          <cell r="B2175" t="str">
            <v>Terminal de pressão/compressão para cabo de 16 mm²</v>
          </cell>
          <cell r="C2175" t="str">
            <v>un</v>
          </cell>
          <cell r="D2175">
            <v>3.81</v>
          </cell>
          <cell r="E2175">
            <v>4.47</v>
          </cell>
          <cell r="F2175">
            <v>8.2799999999999994</v>
          </cell>
        </row>
        <row r="2176">
          <cell r="A2176">
            <v>3910120</v>
          </cell>
          <cell r="B2176" t="str">
            <v>Terminal de pressão/compressão para cabo de 25 mm²</v>
          </cell>
          <cell r="C2176" t="str">
            <v>un</v>
          </cell>
          <cell r="D2176">
            <v>4.05</v>
          </cell>
          <cell r="E2176">
            <v>4.47</v>
          </cell>
          <cell r="F2176">
            <v>8.52</v>
          </cell>
        </row>
        <row r="2177">
          <cell r="A2177">
            <v>3910130</v>
          </cell>
          <cell r="B2177" t="str">
            <v>Terminal de pressão/compressão para cabo de 35 mm²</v>
          </cell>
          <cell r="C2177" t="str">
            <v>un</v>
          </cell>
          <cell r="D2177">
            <v>4.05</v>
          </cell>
          <cell r="E2177">
            <v>4.47</v>
          </cell>
          <cell r="F2177">
            <v>8.52</v>
          </cell>
        </row>
        <row r="2178">
          <cell r="A2178">
            <v>3910160</v>
          </cell>
          <cell r="B2178" t="str">
            <v>Terminal de pressão/compressão para cabo de 50 mm²</v>
          </cell>
          <cell r="C2178" t="str">
            <v>un</v>
          </cell>
          <cell r="D2178">
            <v>6.07</v>
          </cell>
          <cell r="E2178">
            <v>4.47</v>
          </cell>
          <cell r="F2178">
            <v>10.54</v>
          </cell>
        </row>
        <row r="2179">
          <cell r="A2179">
            <v>3910200</v>
          </cell>
          <cell r="B2179" t="str">
            <v>Terminal de pressão/compressão para cabo de 70 mm²</v>
          </cell>
          <cell r="C2179" t="str">
            <v>un</v>
          </cell>
          <cell r="D2179">
            <v>6.2</v>
          </cell>
          <cell r="E2179">
            <v>4.47</v>
          </cell>
          <cell r="F2179">
            <v>10.67</v>
          </cell>
        </row>
        <row r="2180">
          <cell r="A2180">
            <v>3910240</v>
          </cell>
          <cell r="B2180" t="str">
            <v>Terminal de pressão/compressão para cabo de 95 mm²</v>
          </cell>
          <cell r="C2180" t="str">
            <v>un</v>
          </cell>
          <cell r="D2180">
            <v>9.7899999999999991</v>
          </cell>
          <cell r="E2180">
            <v>4.47</v>
          </cell>
          <cell r="F2180">
            <v>14.26</v>
          </cell>
        </row>
        <row r="2181">
          <cell r="A2181">
            <v>3910246</v>
          </cell>
          <cell r="B2181" t="str">
            <v>Terminal de pressão/compressão para cabo de 120 mm²</v>
          </cell>
          <cell r="C2181" t="str">
            <v>un</v>
          </cell>
          <cell r="D2181">
            <v>12.94</v>
          </cell>
          <cell r="E2181">
            <v>5.95</v>
          </cell>
          <cell r="F2181">
            <v>18.89</v>
          </cell>
        </row>
        <row r="2182">
          <cell r="A2182">
            <v>3910250</v>
          </cell>
          <cell r="B2182" t="str">
            <v>Terminal de pressão/compressão para cabo de 150 mm²</v>
          </cell>
          <cell r="C2182" t="str">
            <v>un</v>
          </cell>
          <cell r="D2182">
            <v>12.43</v>
          </cell>
          <cell r="E2182">
            <v>5.95</v>
          </cell>
          <cell r="F2182">
            <v>18.38</v>
          </cell>
        </row>
        <row r="2183">
          <cell r="A2183">
            <v>3910280</v>
          </cell>
          <cell r="B2183" t="str">
            <v>Terminal de pressão/compressão para cabo de 185 mm²</v>
          </cell>
          <cell r="C2183" t="str">
            <v>un</v>
          </cell>
          <cell r="D2183">
            <v>16.079999999999998</v>
          </cell>
          <cell r="E2183">
            <v>5.95</v>
          </cell>
          <cell r="F2183">
            <v>22.03</v>
          </cell>
        </row>
        <row r="2184">
          <cell r="A2184">
            <v>3910300</v>
          </cell>
          <cell r="B2184" t="str">
            <v>Terminal de pressão/compressão para cabo de 240 mm²</v>
          </cell>
          <cell r="C2184" t="str">
            <v>un</v>
          </cell>
          <cell r="D2184">
            <v>18.66</v>
          </cell>
          <cell r="E2184">
            <v>5.95</v>
          </cell>
          <cell r="F2184">
            <v>24.61</v>
          </cell>
        </row>
        <row r="2185">
          <cell r="A2185">
            <v>3911020</v>
          </cell>
          <cell r="B2185" t="str">
            <v>Cabo telefônico CI, com 10 pares de 0,50 mm, para centrais telefônicas, equipamentos e rede interna</v>
          </cell>
          <cell r="C2185" t="str">
            <v>m</v>
          </cell>
          <cell r="D2185">
            <v>3.17</v>
          </cell>
          <cell r="E2185">
            <v>4.47</v>
          </cell>
          <cell r="F2185">
            <v>7.64</v>
          </cell>
        </row>
        <row r="2186">
          <cell r="A2186">
            <v>3911040</v>
          </cell>
          <cell r="B2186" t="str">
            <v>Cabo telefônico CI, com 20 pares de 0,50 mm, para centrais telefônicas, equipamentos e rede interna</v>
          </cell>
          <cell r="C2186" t="str">
            <v>m</v>
          </cell>
          <cell r="D2186">
            <v>5.56</v>
          </cell>
          <cell r="E2186">
            <v>4.47</v>
          </cell>
          <cell r="F2186">
            <v>10.029999999999999</v>
          </cell>
        </row>
        <row r="2187">
          <cell r="A2187">
            <v>3911080</v>
          </cell>
          <cell r="B2187" t="str">
            <v>Cabo telefônico CI, com 50 pares de 0,50 mm, para centrais telefônicas, equipamentos e rede interna</v>
          </cell>
          <cell r="C2187" t="str">
            <v>m</v>
          </cell>
          <cell r="D2187">
            <v>10.87</v>
          </cell>
          <cell r="E2187">
            <v>4.47</v>
          </cell>
          <cell r="F2187">
            <v>15.34</v>
          </cell>
        </row>
        <row r="2188">
          <cell r="A2188">
            <v>3911090</v>
          </cell>
          <cell r="B2188" t="str">
            <v>Fio telefônico tipo FI-60, para ligação de aparelhos telefônicos</v>
          </cell>
          <cell r="C2188" t="str">
            <v>m</v>
          </cell>
          <cell r="D2188">
            <v>0.31</v>
          </cell>
          <cell r="E2188">
            <v>2.38</v>
          </cell>
          <cell r="F2188">
            <v>2.69</v>
          </cell>
        </row>
        <row r="2189">
          <cell r="A2189">
            <v>3911110</v>
          </cell>
          <cell r="B2189" t="str">
            <v>Fio telefônico externo tipo FE-160</v>
          </cell>
          <cell r="C2189" t="str">
            <v>m</v>
          </cell>
          <cell r="D2189">
            <v>1.1000000000000001</v>
          </cell>
          <cell r="E2189">
            <v>8.92</v>
          </cell>
          <cell r="F2189">
            <v>10.02</v>
          </cell>
        </row>
        <row r="2190">
          <cell r="A2190">
            <v>3911120</v>
          </cell>
          <cell r="B2190" t="str">
            <v>Cabo telefônico CTP-APL-SN, com 10 pares de 0,50 mm, para cotos de transição em caixas e entradas</v>
          </cell>
          <cell r="C2190" t="str">
            <v>m</v>
          </cell>
          <cell r="D2190">
            <v>3</v>
          </cell>
          <cell r="E2190">
            <v>3.57</v>
          </cell>
          <cell r="F2190">
            <v>6.57</v>
          </cell>
        </row>
        <row r="2191">
          <cell r="A2191">
            <v>3911190</v>
          </cell>
          <cell r="B2191" t="str">
            <v>Cabo telefônico CCE-APL, com 4 pares de 0,50 mm, para conexões em rede externa</v>
          </cell>
          <cell r="C2191" t="str">
            <v>m</v>
          </cell>
          <cell r="D2191">
            <v>2.52</v>
          </cell>
          <cell r="E2191">
            <v>2.98</v>
          </cell>
          <cell r="F2191">
            <v>5.5</v>
          </cell>
        </row>
        <row r="2192">
          <cell r="A2192">
            <v>3911200</v>
          </cell>
          <cell r="B2192" t="str">
            <v>Cabo telefônico secundário de distribuição CTP-APL, com 10 pares de 0,50 mm, para rede externa</v>
          </cell>
          <cell r="C2192" t="str">
            <v>m</v>
          </cell>
          <cell r="D2192">
            <v>3.53</v>
          </cell>
          <cell r="E2192">
            <v>3.57</v>
          </cell>
          <cell r="F2192">
            <v>7.1</v>
          </cell>
        </row>
        <row r="2193">
          <cell r="A2193">
            <v>3911210</v>
          </cell>
          <cell r="B2193" t="str">
            <v>Cabo telefônico secundário de distribuição CTP-APL, com 20 pares de 0,50 mm, para rede externa</v>
          </cell>
          <cell r="C2193" t="str">
            <v>m</v>
          </cell>
          <cell r="D2193">
            <v>5.66</v>
          </cell>
          <cell r="E2193">
            <v>3.87</v>
          </cell>
          <cell r="F2193">
            <v>9.5299999999999994</v>
          </cell>
        </row>
        <row r="2194">
          <cell r="A2194">
            <v>3911230</v>
          </cell>
          <cell r="B2194" t="str">
            <v>Cabo telefônico secundário de distribuição CTP-APL, com 50 pares de 0,50 mm, para rede externa</v>
          </cell>
          <cell r="C2194" t="str">
            <v>m</v>
          </cell>
          <cell r="D2194">
            <v>11.84</v>
          </cell>
          <cell r="E2194">
            <v>4.76</v>
          </cell>
          <cell r="F2194">
            <v>16.600000000000001</v>
          </cell>
        </row>
        <row r="2195">
          <cell r="A2195">
            <v>3911240</v>
          </cell>
          <cell r="B2195" t="str">
            <v>Cabo telefônico secundário de distribuição CTP-APL, com 100 pares de 0,50 mm, para rede externa</v>
          </cell>
          <cell r="C2195" t="str">
            <v>m</v>
          </cell>
          <cell r="D2195">
            <v>22.21</v>
          </cell>
          <cell r="E2195">
            <v>6.24</v>
          </cell>
          <cell r="F2195">
            <v>28.45</v>
          </cell>
        </row>
        <row r="2196">
          <cell r="A2196">
            <v>3911270</v>
          </cell>
          <cell r="B2196" t="str">
            <v>Cabo telefônico secundário de distribuição CTP-APL-G, com 10 pares de 0,50 mm, para rede subterrânea</v>
          </cell>
          <cell r="C2196" t="str">
            <v>m</v>
          </cell>
          <cell r="D2196">
            <v>4.07</v>
          </cell>
          <cell r="E2196">
            <v>3.57</v>
          </cell>
          <cell r="F2196">
            <v>7.64</v>
          </cell>
        </row>
        <row r="2197">
          <cell r="A2197">
            <v>3911280</v>
          </cell>
          <cell r="B2197" t="str">
            <v>Cabo telefônico secundário de distribuição CTP-APL-G, com 20 pares de 0,50 mm, para rede subterrânea</v>
          </cell>
          <cell r="C2197" t="str">
            <v>m</v>
          </cell>
          <cell r="D2197">
            <v>6.45</v>
          </cell>
          <cell r="E2197">
            <v>3.87</v>
          </cell>
          <cell r="F2197">
            <v>10.32</v>
          </cell>
        </row>
        <row r="2198">
          <cell r="A2198">
            <v>3911300</v>
          </cell>
          <cell r="B2198" t="str">
            <v>Cabo telefônico secundário de distribuição CTP-APL-G, com 50 pares de 0,50 mm, para rede subterrânea</v>
          </cell>
          <cell r="C2198" t="str">
            <v>m</v>
          </cell>
          <cell r="D2198">
            <v>13.61</v>
          </cell>
          <cell r="E2198">
            <v>4.76</v>
          </cell>
          <cell r="F2198">
            <v>18.37</v>
          </cell>
        </row>
        <row r="2199">
          <cell r="A2199">
            <v>3911400</v>
          </cell>
          <cell r="B2199" t="str">
            <v>Cabo telefônico secundário de distribuição CTP-APL, com 10 pares de 0,65 mm, para rede externa</v>
          </cell>
          <cell r="C2199" t="str">
            <v>m</v>
          </cell>
          <cell r="D2199">
            <v>4.41</v>
          </cell>
          <cell r="E2199">
            <v>3.57</v>
          </cell>
          <cell r="F2199">
            <v>7.98</v>
          </cell>
        </row>
        <row r="2200">
          <cell r="A2200">
            <v>3911410</v>
          </cell>
          <cell r="B2200" t="str">
            <v>Cabo telefônico secundário de distribuição CTP-APL, com 20 pares de 0,65 mm, para rede externa</v>
          </cell>
          <cell r="C2200" t="str">
            <v>m</v>
          </cell>
          <cell r="D2200">
            <v>6.89</v>
          </cell>
          <cell r="E2200">
            <v>3.87</v>
          </cell>
          <cell r="F2200">
            <v>10.76</v>
          </cell>
        </row>
        <row r="2201">
          <cell r="A2201">
            <v>3911430</v>
          </cell>
          <cell r="B2201" t="str">
            <v>Cabo telefônico secundário de distribuição CTP-APL, com 50 pares de 0,65 mm, para rede externa</v>
          </cell>
          <cell r="C2201" t="str">
            <v>m</v>
          </cell>
          <cell r="D2201">
            <v>14.37</v>
          </cell>
          <cell r="E2201">
            <v>4.76</v>
          </cell>
          <cell r="F2201">
            <v>19.13</v>
          </cell>
        </row>
        <row r="2202">
          <cell r="A2202">
            <v>3912510</v>
          </cell>
          <cell r="B2202" t="str">
            <v>Cabo de cobre flexível blindado de 2 x 1,5 mm², isolamento 600V, isolação em VC/E 105°C - para detecção de incêndio</v>
          </cell>
          <cell r="C2202" t="str">
            <v>m</v>
          </cell>
          <cell r="D2202">
            <v>2.59</v>
          </cell>
          <cell r="E2202">
            <v>2.98</v>
          </cell>
          <cell r="F2202">
            <v>5.57</v>
          </cell>
        </row>
        <row r="2203">
          <cell r="A2203">
            <v>3912520</v>
          </cell>
          <cell r="B2203" t="str">
            <v>Cabo de cobre flexível blindado de 3 x 1,5 mm², isolamento 600V, isolação em VC/E 105°C - para detecção de incêndio</v>
          </cell>
          <cell r="C2203" t="str">
            <v>m</v>
          </cell>
          <cell r="D2203">
            <v>3.44</v>
          </cell>
          <cell r="E2203">
            <v>2.98</v>
          </cell>
          <cell r="F2203">
            <v>6.42</v>
          </cell>
        </row>
        <row r="2204">
          <cell r="A2204">
            <v>3912530</v>
          </cell>
          <cell r="B2204" t="str">
            <v>Cabo de cobre flexível blindado de 2 x 2,5 mm², isolamento 600V, isolação em VC/E 105°C - para detecção de incêndio</v>
          </cell>
          <cell r="C2204" t="str">
            <v>m</v>
          </cell>
          <cell r="D2204">
            <v>4.0599999999999996</v>
          </cell>
          <cell r="E2204">
            <v>2.98</v>
          </cell>
          <cell r="F2204">
            <v>7.04</v>
          </cell>
        </row>
        <row r="2205">
          <cell r="A2205">
            <v>3914010</v>
          </cell>
          <cell r="B2205" t="str">
            <v>Cabo de alumínio nu com alma de aço CAA, 1/0 AWG - Raven</v>
          </cell>
          <cell r="C2205" t="str">
            <v>m</v>
          </cell>
          <cell r="D2205">
            <v>4.96</v>
          </cell>
          <cell r="E2205">
            <v>4.42</v>
          </cell>
          <cell r="F2205">
            <v>9.3800000000000008</v>
          </cell>
        </row>
        <row r="2206">
          <cell r="A2206">
            <v>3914050</v>
          </cell>
          <cell r="B2206" t="str">
            <v>Cabo de alumínio nu com alma de aço CAA, 4 AWG - Swan</v>
          </cell>
          <cell r="C2206" t="str">
            <v>m</v>
          </cell>
          <cell r="D2206">
            <v>1.95</v>
          </cell>
          <cell r="E2206">
            <v>4.42</v>
          </cell>
          <cell r="F2206">
            <v>6.37</v>
          </cell>
        </row>
        <row r="2207">
          <cell r="A2207">
            <v>3915040</v>
          </cell>
          <cell r="B2207" t="str">
            <v>Cabo de alumínio nu sem alma de aço CA, 2 AWG - Iris</v>
          </cell>
          <cell r="C2207" t="str">
            <v>m</v>
          </cell>
          <cell r="D2207">
            <v>2.06</v>
          </cell>
          <cell r="E2207">
            <v>4.42</v>
          </cell>
          <cell r="F2207">
            <v>6.48</v>
          </cell>
        </row>
        <row r="2208">
          <cell r="A2208">
            <v>3915070</v>
          </cell>
          <cell r="B2208" t="str">
            <v>Cabo de alumínio nu sem alma de aço CA, 2/0 AWG - Aster</v>
          </cell>
          <cell r="C2208" t="str">
            <v>m</v>
          </cell>
          <cell r="D2208">
            <v>4.1399999999999997</v>
          </cell>
          <cell r="E2208">
            <v>4.42</v>
          </cell>
          <cell r="F2208">
            <v>8.56</v>
          </cell>
        </row>
        <row r="2209">
          <cell r="A2209">
            <v>3918100</v>
          </cell>
          <cell r="B2209" t="str">
            <v>Cabo coaxial tipo RG 6</v>
          </cell>
          <cell r="C2209" t="str">
            <v>m</v>
          </cell>
          <cell r="D2209">
            <v>1.19</v>
          </cell>
          <cell r="E2209">
            <v>3.27</v>
          </cell>
          <cell r="F2209">
            <v>4.46</v>
          </cell>
        </row>
        <row r="2210">
          <cell r="A2210">
            <v>3918104</v>
          </cell>
          <cell r="B2210" t="str">
            <v>Cabo coaxial tipo RG 11</v>
          </cell>
          <cell r="C2210" t="str">
            <v>m</v>
          </cell>
          <cell r="D2210">
            <v>7.38</v>
          </cell>
          <cell r="E2210">
            <v>3.27</v>
          </cell>
          <cell r="F2210">
            <v>10.65</v>
          </cell>
        </row>
        <row r="2211">
          <cell r="A2211">
            <v>3918106</v>
          </cell>
          <cell r="B2211" t="str">
            <v>Cabo coaxial tipo RG 59</v>
          </cell>
          <cell r="C2211" t="str">
            <v>m</v>
          </cell>
          <cell r="D2211">
            <v>2.4900000000000002</v>
          </cell>
          <cell r="E2211">
            <v>2.52</v>
          </cell>
          <cell r="F2211">
            <v>5.01</v>
          </cell>
        </row>
        <row r="2212">
          <cell r="A2212">
            <v>3918110</v>
          </cell>
          <cell r="B2212" t="str">
            <v>Cabo coaxial tipo RGC 06</v>
          </cell>
          <cell r="C2212" t="str">
            <v>m</v>
          </cell>
          <cell r="D2212">
            <v>1.91</v>
          </cell>
          <cell r="E2212">
            <v>3.27</v>
          </cell>
          <cell r="F2212">
            <v>5.18</v>
          </cell>
        </row>
        <row r="2213">
          <cell r="A2213">
            <v>3918114</v>
          </cell>
          <cell r="B2213" t="str">
            <v>Cabo coaxial tipo RGC 59</v>
          </cell>
          <cell r="C2213" t="str">
            <v>m</v>
          </cell>
          <cell r="D2213">
            <v>1.62</v>
          </cell>
          <cell r="E2213">
            <v>2.52</v>
          </cell>
          <cell r="F2213">
            <v>4.1399999999999997</v>
          </cell>
        </row>
        <row r="2214">
          <cell r="A2214">
            <v>3918120</v>
          </cell>
          <cell r="B2214" t="str">
            <v>Cabo para rede U/UTP 23 AWG com 4 pares - categoria 6A</v>
          </cell>
          <cell r="C2214" t="str">
            <v>m</v>
          </cell>
          <cell r="D2214">
            <v>8.9700000000000006</v>
          </cell>
          <cell r="E2214">
            <v>3.27</v>
          </cell>
          <cell r="F2214">
            <v>12.24</v>
          </cell>
        </row>
        <row r="2215">
          <cell r="A2215">
            <v>3918126</v>
          </cell>
          <cell r="B2215" t="str">
            <v>Cabo para rede 24 AWG com 4 pares, categoria 6</v>
          </cell>
          <cell r="C2215" t="str">
            <v>m</v>
          </cell>
          <cell r="D2215">
            <v>2.91</v>
          </cell>
          <cell r="E2215">
            <v>3.27</v>
          </cell>
          <cell r="F2215">
            <v>6.18</v>
          </cell>
        </row>
        <row r="2216">
          <cell r="A2216">
            <v>3920010</v>
          </cell>
          <cell r="B2216" t="str">
            <v>Recolocação de condutor aparente com diâmetro externo até 6,5 mm</v>
          </cell>
          <cell r="C2216" t="str">
            <v>m</v>
          </cell>
          <cell r="D2216">
            <v>0</v>
          </cell>
          <cell r="E2216">
            <v>4.42</v>
          </cell>
          <cell r="F2216">
            <v>4.42</v>
          </cell>
        </row>
        <row r="2217">
          <cell r="A2217">
            <v>3920020</v>
          </cell>
          <cell r="B2217" t="str">
            <v>Conector prensa-cabo de 3/4´</v>
          </cell>
          <cell r="C2217" t="str">
            <v>un</v>
          </cell>
          <cell r="D2217">
            <v>5.2</v>
          </cell>
          <cell r="E2217">
            <v>4.96</v>
          </cell>
          <cell r="F2217">
            <v>10.16</v>
          </cell>
        </row>
        <row r="2218">
          <cell r="A2218">
            <v>3920030</v>
          </cell>
          <cell r="B2218" t="str">
            <v>Recolocação de condutor aparente com diâmetro externo acima de 6,5 mm</v>
          </cell>
          <cell r="C2218" t="str">
            <v>m</v>
          </cell>
          <cell r="D2218">
            <v>0</v>
          </cell>
          <cell r="E2218">
            <v>8.86</v>
          </cell>
          <cell r="F2218">
            <v>8.86</v>
          </cell>
        </row>
        <row r="2219">
          <cell r="A2219">
            <v>3921010</v>
          </cell>
          <cell r="B2219" t="str">
            <v>Cabo de cobre flexível de 1,5 mm², isolamento 0,6/1kV - isolação HEPR 90°C</v>
          </cell>
          <cell r="C2219" t="str">
            <v>m</v>
          </cell>
          <cell r="D2219">
            <v>0.71</v>
          </cell>
          <cell r="E2219">
            <v>0.59</v>
          </cell>
          <cell r="F2219">
            <v>1.3</v>
          </cell>
        </row>
        <row r="2220">
          <cell r="A2220">
            <v>3921020</v>
          </cell>
          <cell r="B2220" t="str">
            <v>Cabo de cobre flexível de 2,5 mm², isolamento 0,6/1kV - isolação HEPR 90°C</v>
          </cell>
          <cell r="C2220" t="str">
            <v>m</v>
          </cell>
          <cell r="D2220">
            <v>0.98</v>
          </cell>
          <cell r="E2220">
            <v>0.59</v>
          </cell>
          <cell r="F2220">
            <v>1.57</v>
          </cell>
        </row>
        <row r="2221">
          <cell r="A2221">
            <v>3921030</v>
          </cell>
          <cell r="B2221" t="str">
            <v>Cabo de cobre flexível de 4 mm², isolamento 0,6/1kV - isolação HEPR 90°C</v>
          </cell>
          <cell r="C2221" t="str">
            <v>m</v>
          </cell>
          <cell r="D2221">
            <v>1.52</v>
          </cell>
          <cell r="E2221">
            <v>0.59</v>
          </cell>
          <cell r="F2221">
            <v>2.11</v>
          </cell>
        </row>
        <row r="2222">
          <cell r="A2222">
            <v>3921040</v>
          </cell>
          <cell r="B2222" t="str">
            <v>Cabo de cobre flexível de 6 mm², isolamento 0,6/1kV - isolação HEPR 90°C</v>
          </cell>
          <cell r="C2222" t="str">
            <v>m</v>
          </cell>
          <cell r="D2222">
            <v>2.1</v>
          </cell>
          <cell r="E2222">
            <v>0.59</v>
          </cell>
          <cell r="F2222">
            <v>2.69</v>
          </cell>
        </row>
        <row r="2223">
          <cell r="A2223">
            <v>3921050</v>
          </cell>
          <cell r="B2223" t="str">
            <v>Cabo de cobre flexível de 10 mm², isolamento 0,6/1kV - isolação HEPR 90°C</v>
          </cell>
          <cell r="C2223" t="str">
            <v>m</v>
          </cell>
          <cell r="D2223">
            <v>3.48</v>
          </cell>
          <cell r="E2223">
            <v>2.38</v>
          </cell>
          <cell r="F2223">
            <v>5.86</v>
          </cell>
        </row>
        <row r="2224">
          <cell r="A2224">
            <v>3921060</v>
          </cell>
          <cell r="B2224" t="str">
            <v>Cabo de cobre flexível de 16 mm², isolamento 0,6/1kV - isolação HEPR 90°C</v>
          </cell>
          <cell r="C2224" t="str">
            <v>m</v>
          </cell>
          <cell r="D2224">
            <v>5.23</v>
          </cell>
          <cell r="E2224">
            <v>2.67</v>
          </cell>
          <cell r="F2224">
            <v>7.9</v>
          </cell>
        </row>
        <row r="2225">
          <cell r="A2225">
            <v>3921070</v>
          </cell>
          <cell r="B2225" t="str">
            <v>Cabo de cobre flexível de 25 mm², isolamento 0,6/1kV - isolação HEPR 90°C</v>
          </cell>
          <cell r="C2225" t="str">
            <v>m</v>
          </cell>
          <cell r="D2225">
            <v>8.1</v>
          </cell>
          <cell r="E2225">
            <v>2.98</v>
          </cell>
          <cell r="F2225">
            <v>11.08</v>
          </cell>
        </row>
        <row r="2226">
          <cell r="A2226">
            <v>3921080</v>
          </cell>
          <cell r="B2226" t="str">
            <v>Cabo de cobre flexível de 35 mm², isolamento 0,6/1kV - isolação HEPR 90°C</v>
          </cell>
          <cell r="C2226" t="str">
            <v>m</v>
          </cell>
          <cell r="D2226">
            <v>11.18</v>
          </cell>
          <cell r="E2226">
            <v>4.47</v>
          </cell>
          <cell r="F2226">
            <v>15.65</v>
          </cell>
        </row>
        <row r="2227">
          <cell r="A2227">
            <v>3921090</v>
          </cell>
          <cell r="B2227" t="str">
            <v>Cabo de cobre flexível de 50 mm², isolamento 0,6/1kV - isolação HEPR 90°C</v>
          </cell>
          <cell r="C2227" t="str">
            <v>m</v>
          </cell>
          <cell r="D2227">
            <v>16.010000000000002</v>
          </cell>
          <cell r="E2227">
            <v>5.95</v>
          </cell>
          <cell r="F2227">
            <v>21.96</v>
          </cell>
        </row>
        <row r="2228">
          <cell r="A2228">
            <v>3921100</v>
          </cell>
          <cell r="B2228" t="str">
            <v>Cabo de cobre flexível de 70 mm², isolamento 0,6/1kV - isolação HEPR 90°C</v>
          </cell>
          <cell r="C2228" t="str">
            <v>m</v>
          </cell>
          <cell r="D2228">
            <v>22.27</v>
          </cell>
          <cell r="E2228">
            <v>7.43</v>
          </cell>
          <cell r="F2228">
            <v>29.7</v>
          </cell>
        </row>
        <row r="2229">
          <cell r="A2229">
            <v>3921110</v>
          </cell>
          <cell r="B2229" t="str">
            <v>Cabo de cobre flexível de 95 mm², isolamento 0,6/1kV - isolação HEPR 90°C</v>
          </cell>
          <cell r="C2229" t="str">
            <v>m</v>
          </cell>
          <cell r="D2229">
            <v>29.86</v>
          </cell>
          <cell r="E2229">
            <v>8.92</v>
          </cell>
          <cell r="F2229">
            <v>38.78</v>
          </cell>
        </row>
        <row r="2230">
          <cell r="A2230">
            <v>3921120</v>
          </cell>
          <cell r="B2230" t="str">
            <v>Cabo de cobre flexível de 120 mm², isolamento 0,6/1kV - isolação HEPR 90°C</v>
          </cell>
          <cell r="C2230" t="str">
            <v>m</v>
          </cell>
          <cell r="D2230">
            <v>37.409999999999997</v>
          </cell>
          <cell r="E2230">
            <v>10.4</v>
          </cell>
          <cell r="F2230">
            <v>47.81</v>
          </cell>
        </row>
        <row r="2231">
          <cell r="A2231">
            <v>3921130</v>
          </cell>
          <cell r="B2231" t="str">
            <v>Cabo de cobre flexível de 185 mm², isolamento 0,6/1kV - isolação HEPR 90°C</v>
          </cell>
          <cell r="C2231" t="str">
            <v>m</v>
          </cell>
          <cell r="D2231">
            <v>57.02</v>
          </cell>
          <cell r="E2231">
            <v>11.89</v>
          </cell>
          <cell r="F2231">
            <v>68.91</v>
          </cell>
        </row>
        <row r="2232">
          <cell r="A2232">
            <v>3921140</v>
          </cell>
          <cell r="B2232" t="str">
            <v>Cabo de cobre flexível de 240 mm², isolamento 0,6/1kV - isolação HEPR 90°C</v>
          </cell>
          <cell r="C2232" t="str">
            <v>m</v>
          </cell>
          <cell r="D2232">
            <v>74.790000000000006</v>
          </cell>
          <cell r="E2232">
            <v>13.37</v>
          </cell>
          <cell r="F2232">
            <v>88.16</v>
          </cell>
        </row>
        <row r="2233">
          <cell r="A2233">
            <v>3921200</v>
          </cell>
          <cell r="B2233" t="str">
            <v>Cabo de cobre flexível de 2 x 1,5 mm², isolamento 0,6/1 kV - isolação HEPR 90°C</v>
          </cell>
          <cell r="C2233" t="str">
            <v>m</v>
          </cell>
          <cell r="D2233">
            <v>1.54</v>
          </cell>
          <cell r="E2233">
            <v>0.59</v>
          </cell>
          <cell r="F2233">
            <v>2.13</v>
          </cell>
        </row>
        <row r="2234">
          <cell r="A2234">
            <v>3921201</v>
          </cell>
          <cell r="B2234" t="str">
            <v>Cabo de cobre flexível de 2 x 2,5 mm², isolamento 0,6/1 kV - isolação HEPR 90°C</v>
          </cell>
          <cell r="C2234" t="str">
            <v>m</v>
          </cell>
          <cell r="D2234">
            <v>2.52</v>
          </cell>
          <cell r="E2234">
            <v>1.18</v>
          </cell>
          <cell r="F2234">
            <v>3.7</v>
          </cell>
        </row>
        <row r="2235">
          <cell r="A2235">
            <v>3921202</v>
          </cell>
          <cell r="B2235" t="str">
            <v>Cabo de cobre flexível de 2 x 4 mm², isolamento 0,6/1 kV - isolação HEPR 90°C</v>
          </cell>
          <cell r="C2235" t="str">
            <v>m</v>
          </cell>
          <cell r="D2235">
            <v>3.56</v>
          </cell>
          <cell r="E2235">
            <v>1.18</v>
          </cell>
          <cell r="F2235">
            <v>4.74</v>
          </cell>
        </row>
        <row r="2236">
          <cell r="A2236">
            <v>3921203</v>
          </cell>
          <cell r="B2236" t="str">
            <v>Cabo de cobre flexível de 2 x 6 mm², isolamento 0,6/1 kV - isolação HEPR 90°C</v>
          </cell>
          <cell r="C2236" t="str">
            <v>m</v>
          </cell>
          <cell r="D2236">
            <v>5.0199999999999996</v>
          </cell>
          <cell r="E2236">
            <v>1.18</v>
          </cell>
          <cell r="F2236">
            <v>6.2</v>
          </cell>
        </row>
        <row r="2237">
          <cell r="A2237">
            <v>3921204</v>
          </cell>
          <cell r="B2237" t="str">
            <v>Cabo de cobre flexível de 2 x 10 mm², isolamento 0,6/1 kV - isolação HEPR 90°C</v>
          </cell>
          <cell r="C2237" t="str">
            <v>m</v>
          </cell>
          <cell r="D2237">
            <v>6.47</v>
          </cell>
          <cell r="E2237">
            <v>1.18</v>
          </cell>
          <cell r="F2237">
            <v>7.65</v>
          </cell>
        </row>
        <row r="2238">
          <cell r="A2238">
            <v>3921230</v>
          </cell>
          <cell r="B2238" t="str">
            <v>Cabo de cobre flexível de 3 x 1,5 mm², isolamento 0,6/1 kV - isolação HEPR 90°C</v>
          </cell>
          <cell r="C2238" t="str">
            <v>m</v>
          </cell>
          <cell r="D2238">
            <v>2.27</v>
          </cell>
          <cell r="E2238">
            <v>0.59</v>
          </cell>
          <cell r="F2238">
            <v>2.86</v>
          </cell>
        </row>
        <row r="2239">
          <cell r="A2239">
            <v>3921231</v>
          </cell>
          <cell r="B2239" t="str">
            <v>Cabo de cobre flexível de 3 x 2,5 mm², isolamento 0,6/1 kV - isolação HEPR 90°C</v>
          </cell>
          <cell r="C2239" t="str">
            <v>m</v>
          </cell>
          <cell r="D2239">
            <v>3.09</v>
          </cell>
          <cell r="E2239">
            <v>1.48</v>
          </cell>
          <cell r="F2239">
            <v>4.57</v>
          </cell>
        </row>
        <row r="2240">
          <cell r="A2240">
            <v>3921232</v>
          </cell>
          <cell r="B2240" t="str">
            <v>Cabo de cobre flexível de 3 x 4 mm², isolamento 0,6/1 kV - isolação HEPR 90°C</v>
          </cell>
          <cell r="C2240" t="str">
            <v>m</v>
          </cell>
          <cell r="D2240">
            <v>4.17</v>
          </cell>
          <cell r="E2240">
            <v>1.48</v>
          </cell>
          <cell r="F2240">
            <v>5.65</v>
          </cell>
        </row>
        <row r="2241">
          <cell r="A2241">
            <v>3921233</v>
          </cell>
          <cell r="B2241" t="str">
            <v>Cabo de cobre flexível de 3 x 6 mm², isolamento 0,6/1 kV - isolação HEPR 90°C</v>
          </cell>
          <cell r="C2241" t="str">
            <v>m</v>
          </cell>
          <cell r="D2241">
            <v>5.82</v>
          </cell>
          <cell r="E2241">
            <v>1.48</v>
          </cell>
          <cell r="F2241">
            <v>7.3</v>
          </cell>
        </row>
        <row r="2242">
          <cell r="A2242">
            <v>3921234</v>
          </cell>
          <cell r="B2242" t="str">
            <v>Cabo de cobre flexível de 3 x 10 mm², isolamento 0,6/1 kV - isolação HEPR 90°C</v>
          </cell>
          <cell r="C2242" t="str">
            <v>m</v>
          </cell>
          <cell r="D2242">
            <v>9.09</v>
          </cell>
          <cell r="E2242">
            <v>2.98</v>
          </cell>
          <cell r="F2242">
            <v>12.07</v>
          </cell>
        </row>
        <row r="2243">
          <cell r="A2243">
            <v>3921235</v>
          </cell>
          <cell r="B2243" t="str">
            <v>Cabo de cobre flexível de 3 x 16 mm², isolamento 0,6/1 kV - isolação HEPR 90°C</v>
          </cell>
          <cell r="C2243" t="str">
            <v>m</v>
          </cell>
          <cell r="D2243">
            <v>14.41</v>
          </cell>
          <cell r="E2243">
            <v>4.47</v>
          </cell>
          <cell r="F2243">
            <v>18.88</v>
          </cell>
        </row>
        <row r="2244">
          <cell r="A2244">
            <v>3921236</v>
          </cell>
          <cell r="B2244" t="str">
            <v>Cabo de cobre flexível de 3 x 25 mm², isolamento 0,6/1 kV - isolação HEPR 90°C</v>
          </cell>
          <cell r="C2244" t="str">
            <v>m</v>
          </cell>
          <cell r="D2244">
            <v>22.31</v>
          </cell>
          <cell r="E2244">
            <v>8.92</v>
          </cell>
          <cell r="F2244">
            <v>31.23</v>
          </cell>
        </row>
        <row r="2245">
          <cell r="A2245">
            <v>3921237</v>
          </cell>
          <cell r="B2245" t="str">
            <v>Cabo de cobre flexível de 3 x 35 mm², isolamento 0,6/1 kV - isolação HEPR 90°C</v>
          </cell>
          <cell r="C2245" t="str">
            <v>m</v>
          </cell>
          <cell r="D2245">
            <v>33.229999999999997</v>
          </cell>
          <cell r="E2245">
            <v>11.89</v>
          </cell>
          <cell r="F2245">
            <v>45.12</v>
          </cell>
        </row>
        <row r="2246">
          <cell r="A2246">
            <v>3921250</v>
          </cell>
          <cell r="B2246" t="str">
            <v>Cabo de cobre flexível de 4 x 1,5 mm², isolamento 0,6/1 kV - isolação HEPR 90°C</v>
          </cell>
          <cell r="C2246" t="str">
            <v>m</v>
          </cell>
          <cell r="D2246">
            <v>2.5299999999999998</v>
          </cell>
          <cell r="E2246">
            <v>0.9</v>
          </cell>
          <cell r="F2246">
            <v>3.43</v>
          </cell>
        </row>
        <row r="2247">
          <cell r="A2247">
            <v>3921251</v>
          </cell>
          <cell r="B2247" t="str">
            <v>Cabo de cobre flexível de 4 x 2,5 mm², isolamento 0,6/1 kV - isolação HEPR 90°C</v>
          </cell>
          <cell r="C2247" t="str">
            <v>m</v>
          </cell>
          <cell r="D2247">
            <v>3.91</v>
          </cell>
          <cell r="E2247">
            <v>1.77</v>
          </cell>
          <cell r="F2247">
            <v>5.68</v>
          </cell>
        </row>
        <row r="2248">
          <cell r="A2248">
            <v>3921252</v>
          </cell>
          <cell r="B2248" t="str">
            <v>Cabo de cobre flexível de 4 x 4 mm², isolamento 0,6/1 kV - isolação HEPR 90°C</v>
          </cell>
          <cell r="C2248" t="str">
            <v>m</v>
          </cell>
          <cell r="D2248">
            <v>5.97</v>
          </cell>
          <cell r="E2248">
            <v>1.77</v>
          </cell>
          <cell r="F2248">
            <v>7.74</v>
          </cell>
        </row>
        <row r="2249">
          <cell r="A2249">
            <v>3921253</v>
          </cell>
          <cell r="B2249" t="str">
            <v>Cabo de cobre flexível de 4 x 6 mm², isolamento 0,6/1 kV - isolação HEPR 90°C</v>
          </cell>
          <cell r="C2249" t="str">
            <v>m</v>
          </cell>
          <cell r="D2249">
            <v>8.65</v>
          </cell>
          <cell r="E2249">
            <v>1.77</v>
          </cell>
          <cell r="F2249">
            <v>10.42</v>
          </cell>
        </row>
        <row r="2250">
          <cell r="A2250">
            <v>3921254</v>
          </cell>
          <cell r="B2250" t="str">
            <v>Cabo de cobre flexível de 4 x 10 mm², isolamento 0,6/1 kV - isolação HEPR 90°C</v>
          </cell>
          <cell r="C2250" t="str">
            <v>m</v>
          </cell>
          <cell r="D2250">
            <v>14.23</v>
          </cell>
          <cell r="E2250">
            <v>3.87</v>
          </cell>
          <cell r="F2250">
            <v>18.100000000000001</v>
          </cell>
        </row>
        <row r="2251">
          <cell r="A2251">
            <v>3924130</v>
          </cell>
          <cell r="B2251" t="str">
            <v>Cabo de cobre flexível de 2 x 1 mm², isolamento 500 V - isolação PP 70° C</v>
          </cell>
          <cell r="C2251" t="str">
            <v>m</v>
          </cell>
          <cell r="D2251">
            <v>1.02</v>
          </cell>
          <cell r="E2251">
            <v>2.38</v>
          </cell>
          <cell r="F2251">
            <v>3.4</v>
          </cell>
        </row>
        <row r="2252">
          <cell r="A2252">
            <v>3924131</v>
          </cell>
          <cell r="B2252" t="str">
            <v>Cabo de cobre flexível de 2 x 1,5 mm², isolamento 500 V - isolação PP 70° C</v>
          </cell>
          <cell r="C2252" t="str">
            <v>m</v>
          </cell>
          <cell r="D2252">
            <v>1.35</v>
          </cell>
          <cell r="E2252">
            <v>2.67</v>
          </cell>
          <cell r="F2252">
            <v>4.0199999999999996</v>
          </cell>
        </row>
        <row r="2253">
          <cell r="A2253">
            <v>3924132</v>
          </cell>
          <cell r="B2253" t="str">
            <v>Cabo de cobre flexível de 2 x 2,5 mm², isolamento 500 V - isolação PP 70° C</v>
          </cell>
          <cell r="C2253" t="str">
            <v>m</v>
          </cell>
          <cell r="D2253">
            <v>2.1</v>
          </cell>
          <cell r="E2253">
            <v>2.98</v>
          </cell>
          <cell r="F2253">
            <v>5.08</v>
          </cell>
        </row>
        <row r="2254">
          <cell r="A2254">
            <v>3924133</v>
          </cell>
          <cell r="B2254" t="str">
            <v>Cabo de cobre flexível de 2 x 4 mm², isolamento 500 V - isolação PP 70° C</v>
          </cell>
          <cell r="C2254" t="str">
            <v>m</v>
          </cell>
          <cell r="D2254">
            <v>3.48</v>
          </cell>
          <cell r="E2254">
            <v>3.57</v>
          </cell>
          <cell r="F2254">
            <v>7.05</v>
          </cell>
        </row>
        <row r="2255">
          <cell r="A2255">
            <v>3924150</v>
          </cell>
          <cell r="B2255" t="str">
            <v>Cabo de cobre flexível de 3 x 1 mm², isolamento 500 V - isolação PP 70° C</v>
          </cell>
          <cell r="C2255" t="str">
            <v>m</v>
          </cell>
          <cell r="D2255">
            <v>1.39</v>
          </cell>
          <cell r="E2255">
            <v>2.67</v>
          </cell>
          <cell r="F2255">
            <v>4.0599999999999996</v>
          </cell>
        </row>
        <row r="2256">
          <cell r="A2256">
            <v>3924151</v>
          </cell>
          <cell r="B2256" t="str">
            <v>Cabo de cobre flexível de 3 x 1,5 mm², isolamento 500 V - isolação PP 70° C</v>
          </cell>
          <cell r="C2256" t="str">
            <v>m</v>
          </cell>
          <cell r="D2256">
            <v>1.91</v>
          </cell>
          <cell r="E2256">
            <v>3.57</v>
          </cell>
          <cell r="F2256">
            <v>5.48</v>
          </cell>
        </row>
        <row r="2257">
          <cell r="A2257">
            <v>3924152</v>
          </cell>
          <cell r="B2257" t="str">
            <v>Cabo de cobre flexível de 3 x 2,5 mm², isolamento 500 V - isolação PP 70° C</v>
          </cell>
          <cell r="C2257" t="str">
            <v>m</v>
          </cell>
          <cell r="D2257">
            <v>2.92</v>
          </cell>
          <cell r="E2257">
            <v>4.47</v>
          </cell>
          <cell r="F2257">
            <v>7.39</v>
          </cell>
        </row>
        <row r="2258">
          <cell r="A2258">
            <v>3924153</v>
          </cell>
          <cell r="B2258" t="str">
            <v>Cabo de cobre flexível de 3 x 4 mm², isolamento 500 V - isolação PP 70° C</v>
          </cell>
          <cell r="C2258" t="str">
            <v>m</v>
          </cell>
          <cell r="D2258">
            <v>4.8099999999999996</v>
          </cell>
          <cell r="E2258">
            <v>5.34</v>
          </cell>
          <cell r="F2258">
            <v>10.15</v>
          </cell>
        </row>
        <row r="2259">
          <cell r="A2259">
            <v>3924154</v>
          </cell>
          <cell r="B2259" t="str">
            <v>Cabo de cobre flexível de 3 x 6 mm², isolamento 500 V - isolação PP 70° C</v>
          </cell>
          <cell r="C2259" t="str">
            <v>m</v>
          </cell>
          <cell r="D2259">
            <v>6.92</v>
          </cell>
          <cell r="E2259">
            <v>6.24</v>
          </cell>
          <cell r="F2259">
            <v>13.16</v>
          </cell>
        </row>
        <row r="2260">
          <cell r="A2260">
            <v>3924170</v>
          </cell>
          <cell r="B2260" t="str">
            <v>Cabo de cobre flexível de 4 x 1 mm², isolamento 500 V - isolação PP 70° C</v>
          </cell>
          <cell r="C2260" t="str">
            <v>m</v>
          </cell>
          <cell r="D2260">
            <v>1.8</v>
          </cell>
          <cell r="E2260">
            <v>2.67</v>
          </cell>
          <cell r="F2260">
            <v>4.47</v>
          </cell>
        </row>
        <row r="2261">
          <cell r="A2261">
            <v>3924171</v>
          </cell>
          <cell r="B2261" t="str">
            <v>Cabo de cobre flexível de 4 x 1,5 mm², isolamento 500 V - isolação PP 70° C</v>
          </cell>
          <cell r="C2261" t="str">
            <v>m</v>
          </cell>
          <cell r="D2261">
            <v>2.4900000000000002</v>
          </cell>
          <cell r="E2261">
            <v>2.98</v>
          </cell>
          <cell r="F2261">
            <v>5.47</v>
          </cell>
        </row>
        <row r="2262">
          <cell r="A2262">
            <v>3924172</v>
          </cell>
          <cell r="B2262" t="str">
            <v>Cabo de cobre flexível de 4 x 2,5 mm², isolamento 500 V - isolação PP 70° C</v>
          </cell>
          <cell r="C2262" t="str">
            <v>m</v>
          </cell>
          <cell r="D2262">
            <v>3.8</v>
          </cell>
          <cell r="E2262">
            <v>3.27</v>
          </cell>
          <cell r="F2262">
            <v>7.07</v>
          </cell>
        </row>
        <row r="2263">
          <cell r="A2263">
            <v>3924173</v>
          </cell>
          <cell r="B2263" t="str">
            <v>Cabo de cobre flexível de 4 x 4 mm², isolamento 500 V - isolação PP 70° C</v>
          </cell>
          <cell r="C2263" t="str">
            <v>m</v>
          </cell>
          <cell r="D2263">
            <v>6.27</v>
          </cell>
          <cell r="E2263">
            <v>3.57</v>
          </cell>
          <cell r="F2263">
            <v>9.84</v>
          </cell>
        </row>
        <row r="2264">
          <cell r="A2264">
            <v>3924174</v>
          </cell>
          <cell r="B2264" t="str">
            <v>Cabo de cobre flexível de 4 x 6 mm², isolamento 500 V - isolação PP 70° C</v>
          </cell>
          <cell r="C2264" t="str">
            <v>m</v>
          </cell>
          <cell r="D2264">
            <v>8.9</v>
          </cell>
          <cell r="E2264">
            <v>8.32</v>
          </cell>
          <cell r="F2264">
            <v>17.22</v>
          </cell>
        </row>
        <row r="2265">
          <cell r="A2265">
            <v>3925020</v>
          </cell>
          <cell r="B2265" t="str">
            <v>Cabo de cobre de 35 mm², isolamento 15/25 kV - isolação EPR 105°C</v>
          </cell>
          <cell r="C2265" t="str">
            <v>m</v>
          </cell>
          <cell r="D2265">
            <v>34.86</v>
          </cell>
          <cell r="E2265">
            <v>0.9</v>
          </cell>
          <cell r="F2265">
            <v>35.76</v>
          </cell>
        </row>
        <row r="2266">
          <cell r="A2266">
            <v>3925030</v>
          </cell>
          <cell r="B2266" t="str">
            <v>Cabo de cobre de 50 mm², isolamento 15/25 kV - isolação EPR 105°C</v>
          </cell>
          <cell r="C2266" t="str">
            <v>m</v>
          </cell>
          <cell r="D2266">
            <v>43.19</v>
          </cell>
          <cell r="E2266">
            <v>0.9</v>
          </cell>
          <cell r="F2266">
            <v>44.09</v>
          </cell>
        </row>
        <row r="2267">
          <cell r="A2267">
            <v>3926010</v>
          </cell>
          <cell r="B2267" t="str">
            <v>Cabo de cobre flexível de 1,5 mm², isolamento 0,6/1 kV - isolação HEPR 90°C - baixa emissão de fumaça e gases</v>
          </cell>
          <cell r="C2267" t="str">
            <v>m</v>
          </cell>
          <cell r="D2267">
            <v>1.46</v>
          </cell>
          <cell r="E2267">
            <v>1.18</v>
          </cell>
          <cell r="F2267">
            <v>2.64</v>
          </cell>
        </row>
        <row r="2268">
          <cell r="A2268">
            <v>3926020</v>
          </cell>
          <cell r="B2268" t="str">
            <v>Cabo de cobre flexível de 2,5 mm², isolamento 0,6/1 kV - isolação HEPR 90°C - baixa emissão de fumaça e gases</v>
          </cell>
          <cell r="C2268" t="str">
            <v>m</v>
          </cell>
          <cell r="D2268">
            <v>1.9</v>
          </cell>
          <cell r="E2268">
            <v>1.48</v>
          </cell>
          <cell r="F2268">
            <v>3.38</v>
          </cell>
        </row>
        <row r="2269">
          <cell r="A2269">
            <v>3926030</v>
          </cell>
          <cell r="B2269" t="str">
            <v>Cabo de cobre flexível de 4 mm², isolamento 0,6/1 kV -  isolação HEPR 90°C - baixa emissão de fumaça e gases</v>
          </cell>
          <cell r="C2269" t="str">
            <v>m</v>
          </cell>
          <cell r="D2269">
            <v>2.56</v>
          </cell>
          <cell r="E2269">
            <v>1.77</v>
          </cell>
          <cell r="F2269">
            <v>4.33</v>
          </cell>
        </row>
        <row r="2270">
          <cell r="A2270">
            <v>3926040</v>
          </cell>
          <cell r="B2270" t="str">
            <v>Cabo de cobre flexível de 6 mm², isolamento 0,6/1 kV - isolação HEPR 90°C - baixa emissão de fumaça e gases</v>
          </cell>
          <cell r="C2270" t="str">
            <v>m</v>
          </cell>
          <cell r="D2270">
            <v>3.59</v>
          </cell>
          <cell r="E2270">
            <v>2.08</v>
          </cell>
          <cell r="F2270">
            <v>5.67</v>
          </cell>
        </row>
        <row r="2271">
          <cell r="A2271">
            <v>3926050</v>
          </cell>
          <cell r="B2271" t="str">
            <v>Cabo de cobre flexível de 10 mm², isolamento 0,6/1 kV - isolação HEPR 90°C - baixa emissão de fumaça e gases</v>
          </cell>
          <cell r="C2271" t="str">
            <v>m</v>
          </cell>
          <cell r="D2271">
            <v>5.51</v>
          </cell>
          <cell r="E2271">
            <v>2.38</v>
          </cell>
          <cell r="F2271">
            <v>7.89</v>
          </cell>
        </row>
        <row r="2272">
          <cell r="A2272">
            <v>3926060</v>
          </cell>
          <cell r="B2272" t="str">
            <v>Cabo de cobre flexível de 16 mm², isolamento 0,6/1 kV - isolação HEPR 90°C - baixa emissão de fumaça e gases</v>
          </cell>
          <cell r="C2272" t="str">
            <v>m</v>
          </cell>
          <cell r="D2272">
            <v>7.49</v>
          </cell>
          <cell r="E2272">
            <v>2.67</v>
          </cell>
          <cell r="F2272">
            <v>10.16</v>
          </cell>
        </row>
        <row r="2273">
          <cell r="A2273">
            <v>3926070</v>
          </cell>
          <cell r="B2273" t="str">
            <v>Cabo de cobre flexível de 25 mm², isolamento 0,6/1 kV - isolação HEPR 90°C - baixa emissão de fumaça e gases</v>
          </cell>
          <cell r="C2273" t="str">
            <v>m</v>
          </cell>
          <cell r="D2273">
            <v>11.22</v>
          </cell>
          <cell r="E2273">
            <v>2.98</v>
          </cell>
          <cell r="F2273">
            <v>14.2</v>
          </cell>
        </row>
        <row r="2274">
          <cell r="A2274">
            <v>3926080</v>
          </cell>
          <cell r="B2274" t="str">
            <v>Cabo de cobre flexível de 35 mm², isolamento 0,6/1 kV - isolação HEPR 90°C - baixa emissão de fumaça e gases</v>
          </cell>
          <cell r="C2274" t="str">
            <v>m</v>
          </cell>
          <cell r="D2274">
            <v>13.27</v>
          </cell>
          <cell r="E2274">
            <v>4.47</v>
          </cell>
          <cell r="F2274">
            <v>17.739999999999998</v>
          </cell>
        </row>
        <row r="2275">
          <cell r="A2275">
            <v>3926090</v>
          </cell>
          <cell r="B2275" t="str">
            <v>Cabo de cobre flexível de 50 mm², isolamento 0,6/1 kV - isolação HEPR 90°C - baixa emissão de fumaça e gases</v>
          </cell>
          <cell r="C2275" t="str">
            <v>m</v>
          </cell>
          <cell r="D2275">
            <v>18.670000000000002</v>
          </cell>
          <cell r="E2275">
            <v>5.95</v>
          </cell>
          <cell r="F2275">
            <v>24.62</v>
          </cell>
        </row>
        <row r="2276">
          <cell r="A2276">
            <v>3926100</v>
          </cell>
          <cell r="B2276" t="str">
            <v>Cabo de cobre flexível de 70 mm², isolamento 0,6/1 kV - isolação HEPR 90°C - baixa emissão de fumaça e gases</v>
          </cell>
          <cell r="C2276" t="str">
            <v>m</v>
          </cell>
          <cell r="D2276">
            <v>26.27</v>
          </cell>
          <cell r="E2276">
            <v>7.43</v>
          </cell>
          <cell r="F2276">
            <v>33.700000000000003</v>
          </cell>
        </row>
        <row r="2277">
          <cell r="A2277">
            <v>3926110</v>
          </cell>
          <cell r="B2277" t="str">
            <v>Cabo de cobre flexível de 95 mm², isolamento 0,6/1 kV - isolação HEPR 90°C - baixa emissão de fumaça e gases</v>
          </cell>
          <cell r="C2277" t="str">
            <v>m</v>
          </cell>
          <cell r="D2277">
            <v>34.49</v>
          </cell>
          <cell r="E2277">
            <v>8.92</v>
          </cell>
          <cell r="F2277">
            <v>43.41</v>
          </cell>
        </row>
        <row r="2278">
          <cell r="A2278">
            <v>3926120</v>
          </cell>
          <cell r="B2278" t="str">
            <v>Cabo de cobre flexível de 120 mm², isolamento 0,6/1 kV - isolação HEPR 90°C - baixa emissão de fumaça e gases</v>
          </cell>
          <cell r="C2278" t="str">
            <v>m</v>
          </cell>
          <cell r="D2278">
            <v>43.45</v>
          </cell>
          <cell r="E2278">
            <v>10.4</v>
          </cell>
          <cell r="F2278">
            <v>53.85</v>
          </cell>
        </row>
        <row r="2279">
          <cell r="A2279">
            <v>3926130</v>
          </cell>
          <cell r="B2279" t="str">
            <v>Cabo de cobre flexível de 150 mm², isolamento 0,6/1 kV - isolação HEPR 90°C - baixa emissão de fumaça e gases</v>
          </cell>
          <cell r="C2279" t="str">
            <v>m</v>
          </cell>
          <cell r="D2279">
            <v>54.34</v>
          </cell>
          <cell r="E2279">
            <v>11.89</v>
          </cell>
          <cell r="F2279">
            <v>66.23</v>
          </cell>
        </row>
        <row r="2280">
          <cell r="A2280">
            <v>3926140</v>
          </cell>
          <cell r="B2280" t="str">
            <v>Cabo de cobre flexível de 185 mm², isolamento 0,6/1 kV - isolação HEPR 90°C - baixa emissão de fumaça e gases</v>
          </cell>
          <cell r="C2280" t="str">
            <v>m</v>
          </cell>
          <cell r="D2280">
            <v>65.64</v>
          </cell>
          <cell r="E2280">
            <v>13.37</v>
          </cell>
          <cell r="F2280">
            <v>79.010000000000005</v>
          </cell>
        </row>
        <row r="2281">
          <cell r="A2281">
            <v>3926150</v>
          </cell>
          <cell r="B2281" t="str">
            <v>Cabo de cobre flexível de 240 mm², isolamento 0,6/1 kV - isolação HEPR 90°C - baixa emissão de fumaça e gases</v>
          </cell>
          <cell r="C2281" t="str">
            <v>m</v>
          </cell>
          <cell r="D2281">
            <v>82.95</v>
          </cell>
          <cell r="E2281">
            <v>14.87</v>
          </cell>
          <cell r="F2281">
            <v>97.82</v>
          </cell>
        </row>
        <row r="2282">
          <cell r="A2282">
            <v>3927010</v>
          </cell>
          <cell r="B2282" t="str">
            <v>Cabo óptico de terminação, 2 fibras, 50/125 µm - uso interno/externo</v>
          </cell>
          <cell r="C2282" t="str">
            <v>m</v>
          </cell>
          <cell r="D2282">
            <v>2.35</v>
          </cell>
          <cell r="E2282">
            <v>1.48</v>
          </cell>
          <cell r="F2282">
            <v>3.83</v>
          </cell>
        </row>
        <row r="2283">
          <cell r="A2283">
            <v>3927020</v>
          </cell>
          <cell r="B2283" t="str">
            <v>Cabo óptico multimodo, 4 fibras, 50/125 µm - uso interno/externo</v>
          </cell>
          <cell r="C2283" t="str">
            <v>m</v>
          </cell>
          <cell r="D2283">
            <v>3.88</v>
          </cell>
          <cell r="E2283">
            <v>2.98</v>
          </cell>
          <cell r="F2283">
            <v>6.86</v>
          </cell>
        </row>
        <row r="2284">
          <cell r="A2284">
            <v>3927030</v>
          </cell>
          <cell r="B2284" t="str">
            <v>Cabo óptico multimodo, 6 fibras, 50/125 µm - uso interno/externo</v>
          </cell>
          <cell r="C2284" t="str">
            <v>m</v>
          </cell>
          <cell r="D2284">
            <v>4.51</v>
          </cell>
          <cell r="E2284">
            <v>2.98</v>
          </cell>
          <cell r="F2284">
            <v>7.49</v>
          </cell>
        </row>
        <row r="2285">
          <cell r="A2285">
            <v>3927110</v>
          </cell>
          <cell r="B2285" t="str">
            <v>Cabo óptico multimodo, núcleo geleado, 4 fibras, 50/125 µm - uso externo</v>
          </cell>
          <cell r="C2285" t="str">
            <v>m</v>
          </cell>
          <cell r="D2285">
            <v>6.91</v>
          </cell>
          <cell r="E2285">
            <v>2.98</v>
          </cell>
          <cell r="F2285">
            <v>9.89</v>
          </cell>
        </row>
        <row r="2286">
          <cell r="A2286">
            <v>3927120</v>
          </cell>
          <cell r="B2286" t="str">
            <v>Cabo óptico multimodo, núcleo geleado, 6 fibras, 50/125 µm - uso externo</v>
          </cell>
          <cell r="C2286" t="str">
            <v>m</v>
          </cell>
          <cell r="D2286">
            <v>10.44</v>
          </cell>
          <cell r="E2286">
            <v>2.98</v>
          </cell>
          <cell r="F2286">
            <v>13.42</v>
          </cell>
        </row>
        <row r="2287">
          <cell r="A2287">
            <v>3929110</v>
          </cell>
          <cell r="B2287" t="str">
            <v>Cabo de cobre flexível de 1,5 mm², isolamento 750 V - isolação LSHF/A 70° C - baixa emissão de fumaça e gases</v>
          </cell>
          <cell r="C2287" t="str">
            <v>m</v>
          </cell>
          <cell r="D2287">
            <v>0.65</v>
          </cell>
          <cell r="E2287">
            <v>1.18</v>
          </cell>
          <cell r="F2287">
            <v>1.83</v>
          </cell>
        </row>
        <row r="2288">
          <cell r="A2288">
            <v>3929111</v>
          </cell>
          <cell r="B2288" t="str">
            <v>Cabo de cobre flexível de 2,5 mm², isolamento 750 V - isolação LSHF/A 70° C - baixa emissão de fumaça e gases</v>
          </cell>
          <cell r="C2288" t="str">
            <v>m</v>
          </cell>
          <cell r="D2288">
            <v>0.97</v>
          </cell>
          <cell r="E2288">
            <v>1.48</v>
          </cell>
          <cell r="F2288">
            <v>2.4500000000000002</v>
          </cell>
        </row>
        <row r="2289">
          <cell r="A2289">
            <v>3929112</v>
          </cell>
          <cell r="B2289" t="str">
            <v>Cabo de cobre flexível de 4 mm², isolamento 750 V - isolação LSHF/A 70° C - baixa emissão de fumaça e gases</v>
          </cell>
          <cell r="C2289" t="str">
            <v>m</v>
          </cell>
          <cell r="D2289">
            <v>1.46</v>
          </cell>
          <cell r="E2289">
            <v>1.77</v>
          </cell>
          <cell r="F2289">
            <v>3.23</v>
          </cell>
        </row>
        <row r="2290">
          <cell r="A2290">
            <v>3929113</v>
          </cell>
          <cell r="B2290" t="str">
            <v>Cabo de cobre flexível de 6 mm², isolamento 750 V - isolação LSHF/A 70° C - baixa emissão de fumaça e gases</v>
          </cell>
          <cell r="C2290" t="str">
            <v>m</v>
          </cell>
          <cell r="D2290">
            <v>2.1</v>
          </cell>
          <cell r="E2290">
            <v>2.08</v>
          </cell>
          <cell r="F2290">
            <v>4.18</v>
          </cell>
        </row>
        <row r="2291">
          <cell r="A2291">
            <v>3929114</v>
          </cell>
          <cell r="B2291" t="str">
            <v>Cabo de cobre flexível de 10 mm², isolamento 750 V - isolação LSHF/A 70° C - baixa emissão de fumaça e gases</v>
          </cell>
          <cell r="C2291" t="str">
            <v>m</v>
          </cell>
          <cell r="D2291">
            <v>3.55</v>
          </cell>
          <cell r="E2291">
            <v>2.38</v>
          </cell>
          <cell r="F2291">
            <v>5.93</v>
          </cell>
        </row>
        <row r="2292">
          <cell r="A2292">
            <v>3930010</v>
          </cell>
          <cell r="B2292" t="str">
            <v>Cabo torcido flexível de 2 x 2,5 mm², isolação em PVC antichama</v>
          </cell>
          <cell r="C2292" t="str">
            <v>m</v>
          </cell>
          <cell r="D2292">
            <v>2.04</v>
          </cell>
          <cell r="E2292">
            <v>7.43</v>
          </cell>
          <cell r="F2292">
            <v>9.4700000000000006</v>
          </cell>
        </row>
        <row r="2293">
          <cell r="A2293">
            <v>4001020</v>
          </cell>
          <cell r="B2293" t="str">
            <v>Caixa de ferro estampada 4´ x 2´</v>
          </cell>
          <cell r="C2293" t="str">
            <v>un</v>
          </cell>
          <cell r="D2293">
            <v>2.5099999999999998</v>
          </cell>
          <cell r="E2293">
            <v>7.43</v>
          </cell>
          <cell r="F2293">
            <v>9.94</v>
          </cell>
        </row>
        <row r="2294">
          <cell r="A2294">
            <v>4001040</v>
          </cell>
          <cell r="B2294" t="str">
            <v>Caixa de ferro estampada 4´ x 4´</v>
          </cell>
          <cell r="C2294" t="str">
            <v>un</v>
          </cell>
          <cell r="D2294">
            <v>4.5599999999999996</v>
          </cell>
          <cell r="E2294">
            <v>7.43</v>
          </cell>
          <cell r="F2294">
            <v>11.99</v>
          </cell>
        </row>
        <row r="2295">
          <cell r="A2295">
            <v>4001080</v>
          </cell>
          <cell r="B2295" t="str">
            <v>Caixa de ferro estampada octogonal fundo móvel 4´ x 4´</v>
          </cell>
          <cell r="C2295" t="str">
            <v>un</v>
          </cell>
          <cell r="D2295">
            <v>4.6100000000000003</v>
          </cell>
          <cell r="E2295">
            <v>8.92</v>
          </cell>
          <cell r="F2295">
            <v>13.53</v>
          </cell>
        </row>
        <row r="2296">
          <cell r="A2296">
            <v>4001090</v>
          </cell>
          <cell r="B2296" t="str">
            <v>Caixa de ferro estampada octogonal de 3´ x 3´</v>
          </cell>
          <cell r="C2296" t="str">
            <v>un</v>
          </cell>
          <cell r="D2296">
            <v>2.35</v>
          </cell>
          <cell r="E2296">
            <v>7.43</v>
          </cell>
          <cell r="F2296">
            <v>9.7799999999999994</v>
          </cell>
        </row>
        <row r="2297">
          <cell r="A2297">
            <v>4002010</v>
          </cell>
          <cell r="B2297" t="str">
            <v>Caixa de tomada em alumínio para piso 4´ x 4´</v>
          </cell>
          <cell r="C2297" t="str">
            <v>un</v>
          </cell>
          <cell r="D2297">
            <v>24.3</v>
          </cell>
          <cell r="E2297">
            <v>23.77</v>
          </cell>
          <cell r="F2297">
            <v>48.07</v>
          </cell>
        </row>
        <row r="2298">
          <cell r="A2298">
            <v>4002020</v>
          </cell>
          <cell r="B2298" t="str">
            <v>Caixa de passagem em chapa, com tampa parafusada, 100 x 100 x 80 mm</v>
          </cell>
          <cell r="C2298" t="str">
            <v>un</v>
          </cell>
          <cell r="D2298">
            <v>10.87</v>
          </cell>
          <cell r="E2298">
            <v>8.92</v>
          </cell>
          <cell r="F2298">
            <v>19.79</v>
          </cell>
        </row>
        <row r="2299">
          <cell r="A2299">
            <v>4002040</v>
          </cell>
          <cell r="B2299" t="str">
            <v>Caixa de passagem em chapa, com tampa parafusada, 150 x 150 x 80 mm</v>
          </cell>
          <cell r="C2299" t="str">
            <v>un</v>
          </cell>
          <cell r="D2299">
            <v>15.78</v>
          </cell>
          <cell r="E2299">
            <v>8.92</v>
          </cell>
          <cell r="F2299">
            <v>24.7</v>
          </cell>
        </row>
        <row r="2300">
          <cell r="A2300">
            <v>4002060</v>
          </cell>
          <cell r="B2300" t="str">
            <v>Caixa de passagem em chapa, com tampa parafusada, 200 x 200 x 100 mm</v>
          </cell>
          <cell r="C2300" t="str">
            <v>un</v>
          </cell>
          <cell r="D2300">
            <v>25.96</v>
          </cell>
          <cell r="E2300">
            <v>8.92</v>
          </cell>
          <cell r="F2300">
            <v>34.880000000000003</v>
          </cell>
        </row>
        <row r="2301">
          <cell r="A2301">
            <v>4002080</v>
          </cell>
          <cell r="B2301" t="str">
            <v>Caixa de passagem em chapa, com tampa parafusada, 300 x 300 x 120 mm</v>
          </cell>
          <cell r="C2301" t="str">
            <v>un</v>
          </cell>
          <cell r="D2301">
            <v>54.38</v>
          </cell>
          <cell r="E2301">
            <v>11.89</v>
          </cell>
          <cell r="F2301">
            <v>66.27</v>
          </cell>
        </row>
        <row r="2302">
          <cell r="A2302">
            <v>4002100</v>
          </cell>
          <cell r="B2302" t="str">
            <v>Caixa de passagem em chapa, com tampa parafusada, 400 x 400 x 150 mm</v>
          </cell>
          <cell r="C2302" t="str">
            <v>un</v>
          </cell>
          <cell r="D2302">
            <v>87.22</v>
          </cell>
          <cell r="E2302">
            <v>11.89</v>
          </cell>
          <cell r="F2302">
            <v>99.11</v>
          </cell>
        </row>
        <row r="2303">
          <cell r="A2303">
            <v>4002120</v>
          </cell>
          <cell r="B2303" t="str">
            <v>Caixa de passagem em chapa, com tampa parafusada, 500 x 500 x 150 mm</v>
          </cell>
          <cell r="C2303" t="str">
            <v>un</v>
          </cell>
          <cell r="D2303">
            <v>120.8</v>
          </cell>
          <cell r="E2303">
            <v>14.87</v>
          </cell>
          <cell r="F2303">
            <v>135.66999999999999</v>
          </cell>
        </row>
        <row r="2304">
          <cell r="A2304">
            <v>4002200</v>
          </cell>
          <cell r="B2304" t="str">
            <v>Caixa de passagem em poliamida, 234 x 174 x 90 mm</v>
          </cell>
          <cell r="C2304" t="str">
            <v>un</v>
          </cell>
          <cell r="D2304">
            <v>27.11</v>
          </cell>
          <cell r="E2304">
            <v>26.76</v>
          </cell>
          <cell r="F2304">
            <v>53.87</v>
          </cell>
        </row>
        <row r="2305">
          <cell r="A2305">
            <v>4002210</v>
          </cell>
          <cell r="B2305" t="str">
            <v>Caixa de passagem em poliamida, 460 x 380 x 120 mm</v>
          </cell>
          <cell r="C2305" t="str">
            <v>un</v>
          </cell>
          <cell r="D2305">
            <v>130.75</v>
          </cell>
          <cell r="E2305">
            <v>44.59</v>
          </cell>
          <cell r="F2305">
            <v>175.34</v>
          </cell>
        </row>
        <row r="2306">
          <cell r="A2306">
            <v>4002440</v>
          </cell>
          <cell r="B2306" t="str">
            <v>Caixa em alumínio fundido à prova de tempo, umidade, gases, vapores e pó, 150 x 150 x 150 mm</v>
          </cell>
          <cell r="C2306" t="str">
            <v>un</v>
          </cell>
          <cell r="D2306">
            <v>118.26</v>
          </cell>
          <cell r="E2306">
            <v>8.92</v>
          </cell>
          <cell r="F2306">
            <v>127.18</v>
          </cell>
        </row>
        <row r="2307">
          <cell r="A2307">
            <v>4002450</v>
          </cell>
          <cell r="B2307" t="str">
            <v>Caixa em alumínio fundido à prova de tempo, umidade, gases, vapores e pó, 200 x 200 x 200 mm</v>
          </cell>
          <cell r="C2307" t="str">
            <v>un</v>
          </cell>
          <cell r="D2307">
            <v>154.29</v>
          </cell>
          <cell r="E2307">
            <v>8.92</v>
          </cell>
          <cell r="F2307">
            <v>163.21</v>
          </cell>
        </row>
        <row r="2308">
          <cell r="A2308">
            <v>4002460</v>
          </cell>
          <cell r="B2308" t="str">
            <v>Caixa em alumínio fundido à prova de tempo, umidade, gases, vapores e pó, 240 x 240 x 150 mm</v>
          </cell>
          <cell r="C2308" t="str">
            <v>un</v>
          </cell>
          <cell r="D2308">
            <v>201.17</v>
          </cell>
          <cell r="E2308">
            <v>8.92</v>
          </cell>
          <cell r="F2308">
            <v>210.09</v>
          </cell>
        </row>
        <row r="2309">
          <cell r="A2309">
            <v>4002470</v>
          </cell>
          <cell r="B2309" t="str">
            <v>Caixa em alumínio fundido à prova de tempo, umidade, gases, vapores e pó, 445 x 350 x 220 mm</v>
          </cell>
          <cell r="C2309" t="str">
            <v>un</v>
          </cell>
          <cell r="D2309">
            <v>455.74</v>
          </cell>
          <cell r="E2309">
            <v>11.89</v>
          </cell>
          <cell r="F2309">
            <v>467.63</v>
          </cell>
        </row>
        <row r="2310">
          <cell r="A2310">
            <v>4002600</v>
          </cell>
          <cell r="B2310" t="str">
            <v>Caixa de passagem em alumínio fundido à prova de tempo, 100 x 100 mm</v>
          </cell>
          <cell r="C2310" t="str">
            <v>un</v>
          </cell>
          <cell r="D2310">
            <v>16.61</v>
          </cell>
          <cell r="E2310">
            <v>8.92</v>
          </cell>
          <cell r="F2310">
            <v>25.53</v>
          </cell>
        </row>
        <row r="2311">
          <cell r="A2311">
            <v>4002610</v>
          </cell>
          <cell r="B2311" t="str">
            <v>Caixa de passagem em alumínio fundido à prova de tempo, 200 x 200 mm</v>
          </cell>
          <cell r="C2311" t="str">
            <v>un</v>
          </cell>
          <cell r="D2311">
            <v>51.64</v>
          </cell>
          <cell r="E2311">
            <v>8.92</v>
          </cell>
          <cell r="F2311">
            <v>60.56</v>
          </cell>
        </row>
        <row r="2312">
          <cell r="A2312">
            <v>4002620</v>
          </cell>
          <cell r="B2312" t="str">
            <v>Caixa de passagem em alumínio fundido à prova de tempo, 300 x 300 mm</v>
          </cell>
          <cell r="C2312" t="str">
            <v>un</v>
          </cell>
          <cell r="D2312">
            <v>142.87</v>
          </cell>
          <cell r="E2312">
            <v>11.89</v>
          </cell>
          <cell r="F2312">
            <v>154.76</v>
          </cell>
        </row>
        <row r="2313">
          <cell r="A2313">
            <v>4004080</v>
          </cell>
          <cell r="B2313" t="str">
            <v>Tomada para telefone 4P - padrão TELEBRÁS, com placa</v>
          </cell>
          <cell r="C2313" t="str">
            <v>cj</v>
          </cell>
          <cell r="D2313">
            <v>11.31</v>
          </cell>
          <cell r="E2313">
            <v>8.92</v>
          </cell>
          <cell r="F2313">
            <v>20.23</v>
          </cell>
        </row>
        <row r="2314">
          <cell r="A2314">
            <v>4004090</v>
          </cell>
          <cell r="B2314" t="str">
            <v>Tomada RJ 11 para telefone, sem placa</v>
          </cell>
          <cell r="C2314" t="str">
            <v>un</v>
          </cell>
          <cell r="D2314">
            <v>14.54</v>
          </cell>
          <cell r="E2314">
            <v>8.92</v>
          </cell>
          <cell r="F2314">
            <v>23.46</v>
          </cell>
        </row>
        <row r="2315">
          <cell r="A2315">
            <v>4004096</v>
          </cell>
          <cell r="B2315" t="str">
            <v>Tomada RJ 45 para rede de dados, com placa</v>
          </cell>
          <cell r="C2315" t="str">
            <v>un</v>
          </cell>
          <cell r="D2315">
            <v>37.630000000000003</v>
          </cell>
          <cell r="E2315">
            <v>8.92</v>
          </cell>
          <cell r="F2315">
            <v>46.55</v>
          </cell>
        </row>
        <row r="2316">
          <cell r="A2316">
            <v>4004140</v>
          </cell>
          <cell r="B2316" t="str">
            <v>Tomada 3P+T de 32 A, blindada industrial de sobrepor negativa</v>
          </cell>
          <cell r="C2316" t="str">
            <v>cj</v>
          </cell>
          <cell r="D2316">
            <v>144.22</v>
          </cell>
          <cell r="E2316">
            <v>8.92</v>
          </cell>
          <cell r="F2316">
            <v>153.13999999999999</v>
          </cell>
        </row>
        <row r="2317">
          <cell r="A2317">
            <v>4004146</v>
          </cell>
          <cell r="B2317" t="str">
            <v>Tomada 3P+T de 63 A, blindada industrial de embutir</v>
          </cell>
          <cell r="C2317" t="str">
            <v>cj</v>
          </cell>
          <cell r="D2317">
            <v>143.57</v>
          </cell>
          <cell r="E2317">
            <v>8.92</v>
          </cell>
          <cell r="F2317">
            <v>152.49</v>
          </cell>
        </row>
        <row r="2318">
          <cell r="A2318">
            <v>4004230</v>
          </cell>
          <cell r="B2318" t="str">
            <v>Tomada de canaleta/perfilado universal 2P+T, com caixa e tampa</v>
          </cell>
          <cell r="C2318" t="str">
            <v>cj</v>
          </cell>
          <cell r="D2318">
            <v>11.15</v>
          </cell>
          <cell r="E2318">
            <v>8.92</v>
          </cell>
          <cell r="F2318">
            <v>20.07</v>
          </cell>
        </row>
        <row r="2319">
          <cell r="A2319">
            <v>4004340</v>
          </cell>
          <cell r="B2319" t="str">
            <v>Plugue e tomada 2P+T de 16 A de sobrepor - 380 / 440 V</v>
          </cell>
          <cell r="C2319" t="str">
            <v>cj</v>
          </cell>
          <cell r="D2319">
            <v>163.87</v>
          </cell>
          <cell r="E2319">
            <v>8.92</v>
          </cell>
          <cell r="F2319">
            <v>172.79</v>
          </cell>
        </row>
        <row r="2320">
          <cell r="A2320">
            <v>4004344</v>
          </cell>
          <cell r="B2320" t="str">
            <v>Plugue e tomada 2P+T de 32 A de sobrepor - 380 / 440 V</v>
          </cell>
          <cell r="C2320" t="str">
            <v>cj</v>
          </cell>
          <cell r="D2320">
            <v>281.85000000000002</v>
          </cell>
          <cell r="E2320">
            <v>8.92</v>
          </cell>
          <cell r="F2320">
            <v>290.77</v>
          </cell>
        </row>
        <row r="2321">
          <cell r="A2321">
            <v>4004346</v>
          </cell>
          <cell r="B2321" t="str">
            <v>Plugue e tomada 3P+T de 125 A de sobrepor - 380 / 440 V</v>
          </cell>
          <cell r="C2321" t="str">
            <v>cj</v>
          </cell>
          <cell r="D2321">
            <v>560.80999999999995</v>
          </cell>
          <cell r="E2321">
            <v>8.92</v>
          </cell>
          <cell r="F2321">
            <v>569.73</v>
          </cell>
        </row>
        <row r="2322">
          <cell r="A2322">
            <v>4004390</v>
          </cell>
          <cell r="B2322" t="str">
            <v>Tomada de energia quadrada com rabicho de 10 A - 250 V , para instalação em painel / rodapé / caixa de tomadas</v>
          </cell>
          <cell r="C2322" t="str">
            <v>un</v>
          </cell>
          <cell r="D2322">
            <v>7.61</v>
          </cell>
          <cell r="E2322">
            <v>8.92</v>
          </cell>
          <cell r="F2322">
            <v>16.53</v>
          </cell>
        </row>
        <row r="2323">
          <cell r="A2323">
            <v>4004450</v>
          </cell>
          <cell r="B2323" t="str">
            <v>Tomada 2P+T de 10 A - 250 V, completa</v>
          </cell>
          <cell r="C2323" t="str">
            <v>cj</v>
          </cell>
          <cell r="D2323">
            <v>7.69</v>
          </cell>
          <cell r="E2323">
            <v>8.92</v>
          </cell>
          <cell r="F2323">
            <v>16.61</v>
          </cell>
        </row>
        <row r="2324">
          <cell r="A2324">
            <v>4004460</v>
          </cell>
          <cell r="B2324" t="str">
            <v>Tomada 2P+T de 20 A - 250 V, completa</v>
          </cell>
          <cell r="C2324" t="str">
            <v>cj</v>
          </cell>
          <cell r="D2324">
            <v>10.79</v>
          </cell>
          <cell r="E2324">
            <v>8.92</v>
          </cell>
          <cell r="F2324">
            <v>19.71</v>
          </cell>
        </row>
        <row r="2325">
          <cell r="A2325">
            <v>4004470</v>
          </cell>
          <cell r="B2325" t="str">
            <v>Conjunto 2 tomadas 2P+T de 10 A, completo</v>
          </cell>
          <cell r="C2325" t="str">
            <v>cj</v>
          </cell>
          <cell r="D2325">
            <v>15.14</v>
          </cell>
          <cell r="E2325">
            <v>8.92</v>
          </cell>
          <cell r="F2325">
            <v>24.06</v>
          </cell>
        </row>
        <row r="2326">
          <cell r="A2326">
            <v>4004480</v>
          </cell>
          <cell r="B2326" t="str">
            <v>Conjunto 1 interruptor simples e 1 tomada 2P+T de 10 A, completo</v>
          </cell>
          <cell r="C2326" t="str">
            <v>cj</v>
          </cell>
          <cell r="D2326">
            <v>12.57</v>
          </cell>
          <cell r="E2326">
            <v>8.92</v>
          </cell>
          <cell r="F2326">
            <v>21.49</v>
          </cell>
        </row>
        <row r="2327">
          <cell r="A2327">
            <v>4004490</v>
          </cell>
          <cell r="B2327" t="str">
            <v>Conjunto 2 interruptores simples e 1 tomada 2P+T de 10 A, completo</v>
          </cell>
          <cell r="C2327" t="str">
            <v>cj</v>
          </cell>
          <cell r="D2327">
            <v>15.84</v>
          </cell>
          <cell r="E2327">
            <v>8.92</v>
          </cell>
          <cell r="F2327">
            <v>24.76</v>
          </cell>
        </row>
        <row r="2328">
          <cell r="A2328">
            <v>4005020</v>
          </cell>
          <cell r="B2328" t="str">
            <v>Interruptor com 1 tecla simples e placa</v>
          </cell>
          <cell r="C2328" t="str">
            <v>cj</v>
          </cell>
          <cell r="D2328">
            <v>5.28</v>
          </cell>
          <cell r="E2328">
            <v>10.11</v>
          </cell>
          <cell r="F2328">
            <v>15.39</v>
          </cell>
        </row>
        <row r="2329">
          <cell r="A2329">
            <v>4005040</v>
          </cell>
          <cell r="B2329" t="str">
            <v>Interruptor com 2 teclas simples e placa</v>
          </cell>
          <cell r="C2329" t="str">
            <v>cj</v>
          </cell>
          <cell r="D2329">
            <v>11.4</v>
          </cell>
          <cell r="E2329">
            <v>10.4</v>
          </cell>
          <cell r="F2329">
            <v>21.8</v>
          </cell>
        </row>
        <row r="2330">
          <cell r="A2330">
            <v>4005060</v>
          </cell>
          <cell r="B2330" t="str">
            <v>Interruptor com 3 teclas simples e placa</v>
          </cell>
          <cell r="C2330" t="str">
            <v>cj</v>
          </cell>
          <cell r="D2330">
            <v>14.51</v>
          </cell>
          <cell r="E2330">
            <v>14.87</v>
          </cell>
          <cell r="F2330">
            <v>29.38</v>
          </cell>
        </row>
        <row r="2331">
          <cell r="A2331">
            <v>4005080</v>
          </cell>
          <cell r="B2331" t="str">
            <v>Interruptor com 1 tecla paralelo e placa</v>
          </cell>
          <cell r="C2331" t="str">
            <v>cj</v>
          </cell>
          <cell r="D2331">
            <v>7.13</v>
          </cell>
          <cell r="E2331">
            <v>8.02</v>
          </cell>
          <cell r="F2331">
            <v>15.15</v>
          </cell>
        </row>
        <row r="2332">
          <cell r="A2332">
            <v>4005100</v>
          </cell>
          <cell r="B2332" t="str">
            <v>Interruptor com 2 teclas paralelo e placa</v>
          </cell>
          <cell r="C2332" t="str">
            <v>cj</v>
          </cell>
          <cell r="D2332">
            <v>10.62</v>
          </cell>
          <cell r="E2332">
            <v>13.37</v>
          </cell>
          <cell r="F2332">
            <v>23.99</v>
          </cell>
        </row>
        <row r="2333">
          <cell r="A2333">
            <v>4005120</v>
          </cell>
          <cell r="B2333" t="str">
            <v>Interruptor com 2 teclas, 1 simples, 1 paralelo e placa</v>
          </cell>
          <cell r="C2333" t="str">
            <v>cj</v>
          </cell>
          <cell r="D2333">
            <v>8.67</v>
          </cell>
          <cell r="E2333">
            <v>11.29</v>
          </cell>
          <cell r="F2333">
            <v>19.96</v>
          </cell>
        </row>
        <row r="2334">
          <cell r="A2334">
            <v>4005140</v>
          </cell>
          <cell r="B2334" t="str">
            <v>Interruptor com 3 teclas, 2 simples, 1 paralelo e placa</v>
          </cell>
          <cell r="C2334" t="str">
            <v>cj</v>
          </cell>
          <cell r="D2334">
            <v>12.23</v>
          </cell>
          <cell r="E2334">
            <v>13.37</v>
          </cell>
          <cell r="F2334">
            <v>25.6</v>
          </cell>
        </row>
        <row r="2335">
          <cell r="A2335">
            <v>4005160</v>
          </cell>
          <cell r="B2335" t="str">
            <v>Interruptor com 3 teclas, 1 simples, 2 paralelo e placa</v>
          </cell>
          <cell r="C2335" t="str">
            <v>cj</v>
          </cell>
          <cell r="D2335">
            <v>15.9</v>
          </cell>
          <cell r="E2335">
            <v>14.87</v>
          </cell>
          <cell r="F2335">
            <v>30.77</v>
          </cell>
        </row>
        <row r="2336">
          <cell r="A2336">
            <v>4005170</v>
          </cell>
          <cell r="B2336" t="str">
            <v>Interruptor bipolar paralelo, 1 tecla dupla e placa</v>
          </cell>
          <cell r="C2336" t="str">
            <v>cj</v>
          </cell>
          <cell r="D2336">
            <v>20.95</v>
          </cell>
          <cell r="E2336">
            <v>10.4</v>
          </cell>
          <cell r="F2336">
            <v>31.35</v>
          </cell>
        </row>
        <row r="2337">
          <cell r="A2337">
            <v>4005180</v>
          </cell>
          <cell r="B2337" t="str">
            <v>Interruptor bipolar simples, 1 tecla dupla e placa</v>
          </cell>
          <cell r="C2337" t="str">
            <v>cj</v>
          </cell>
          <cell r="D2337">
            <v>16.53</v>
          </cell>
          <cell r="E2337">
            <v>10.4</v>
          </cell>
          <cell r="F2337">
            <v>26.93</v>
          </cell>
        </row>
        <row r="2338">
          <cell r="A2338">
            <v>4005320</v>
          </cell>
          <cell r="B2338" t="str">
            <v>Pulsador 2 A - 250 V, para minuteria com placa</v>
          </cell>
          <cell r="C2338" t="str">
            <v>cj</v>
          </cell>
          <cell r="D2338">
            <v>8.8699999999999992</v>
          </cell>
          <cell r="E2338">
            <v>7.43</v>
          </cell>
          <cell r="F2338">
            <v>16.3</v>
          </cell>
        </row>
        <row r="2339">
          <cell r="A2339">
            <v>4005330</v>
          </cell>
          <cell r="B2339" t="str">
            <v>Variador de luminosidade rotativo até 1000 W, 127/220 V, com placa</v>
          </cell>
          <cell r="C2339" t="str">
            <v>cj</v>
          </cell>
          <cell r="D2339">
            <v>54.95</v>
          </cell>
          <cell r="E2339">
            <v>11.29</v>
          </cell>
          <cell r="F2339">
            <v>66.239999999999995</v>
          </cell>
        </row>
        <row r="2340">
          <cell r="A2340">
            <v>4005340</v>
          </cell>
          <cell r="B2340" t="str">
            <v>Sensor de presença para teto, com fotocélula, para lâmpada qualquer</v>
          </cell>
          <cell r="C2340" t="str">
            <v>un</v>
          </cell>
          <cell r="D2340">
            <v>28.77</v>
          </cell>
          <cell r="E2340">
            <v>8.92</v>
          </cell>
          <cell r="F2340">
            <v>37.69</v>
          </cell>
        </row>
        <row r="2341">
          <cell r="A2341">
            <v>4005350</v>
          </cell>
          <cell r="B2341" t="str">
            <v>Sensor de presença infravermelho passivo e microondas, alcance de 12 m - sem fio</v>
          </cell>
          <cell r="C2341" t="str">
            <v>un</v>
          </cell>
          <cell r="D2341">
            <v>54</v>
          </cell>
          <cell r="E2341">
            <v>14.87</v>
          </cell>
          <cell r="F2341">
            <v>68.87</v>
          </cell>
        </row>
        <row r="2342">
          <cell r="A2342">
            <v>4006020</v>
          </cell>
          <cell r="B2342" t="str">
            <v>Condulete metálico de 1/2´</v>
          </cell>
          <cell r="C2342" t="str">
            <v>cj</v>
          </cell>
          <cell r="D2342">
            <v>11.65</v>
          </cell>
          <cell r="E2342">
            <v>14.87</v>
          </cell>
          <cell r="F2342">
            <v>26.52</v>
          </cell>
        </row>
        <row r="2343">
          <cell r="A2343">
            <v>4006040</v>
          </cell>
          <cell r="B2343" t="str">
            <v>Condulete metálico de 3/4´</v>
          </cell>
          <cell r="C2343" t="str">
            <v>cj</v>
          </cell>
          <cell r="D2343">
            <v>12.84</v>
          </cell>
          <cell r="E2343">
            <v>14.87</v>
          </cell>
          <cell r="F2343">
            <v>27.71</v>
          </cell>
        </row>
        <row r="2344">
          <cell r="A2344">
            <v>4006060</v>
          </cell>
          <cell r="B2344" t="str">
            <v>Condulete metálico de 1´</v>
          </cell>
          <cell r="C2344" t="str">
            <v>cj</v>
          </cell>
          <cell r="D2344">
            <v>18.89</v>
          </cell>
          <cell r="E2344">
            <v>14.87</v>
          </cell>
          <cell r="F2344">
            <v>33.76</v>
          </cell>
        </row>
        <row r="2345">
          <cell r="A2345">
            <v>4006080</v>
          </cell>
          <cell r="B2345" t="str">
            <v>Condulete metálico de 1 1/4´</v>
          </cell>
          <cell r="C2345" t="str">
            <v>cj</v>
          </cell>
          <cell r="D2345">
            <v>20.3</v>
          </cell>
          <cell r="E2345">
            <v>14.87</v>
          </cell>
          <cell r="F2345">
            <v>35.17</v>
          </cell>
        </row>
        <row r="2346">
          <cell r="A2346">
            <v>4006100</v>
          </cell>
          <cell r="B2346" t="str">
            <v>Condulete metálico de 1 1/2´</v>
          </cell>
          <cell r="C2346" t="str">
            <v>cj</v>
          </cell>
          <cell r="D2346">
            <v>31.7</v>
          </cell>
          <cell r="E2346">
            <v>14.87</v>
          </cell>
          <cell r="F2346">
            <v>46.57</v>
          </cell>
        </row>
        <row r="2347">
          <cell r="A2347">
            <v>4006120</v>
          </cell>
          <cell r="B2347" t="str">
            <v>Condulete metálico de 2´</v>
          </cell>
          <cell r="C2347" t="str">
            <v>cj</v>
          </cell>
          <cell r="D2347">
            <v>47.93</v>
          </cell>
          <cell r="E2347">
            <v>14.87</v>
          </cell>
          <cell r="F2347">
            <v>62.8</v>
          </cell>
        </row>
        <row r="2348">
          <cell r="A2348">
            <v>4006140</v>
          </cell>
          <cell r="B2348" t="str">
            <v>Condulete metálico de 2 1/2´</v>
          </cell>
          <cell r="C2348" t="str">
            <v>cj</v>
          </cell>
          <cell r="D2348">
            <v>109.89</v>
          </cell>
          <cell r="E2348">
            <v>14.87</v>
          </cell>
          <cell r="F2348">
            <v>124.76</v>
          </cell>
        </row>
        <row r="2349">
          <cell r="A2349">
            <v>4006160</v>
          </cell>
          <cell r="B2349" t="str">
            <v>Condulete metálico de 3´</v>
          </cell>
          <cell r="C2349" t="str">
            <v>cj</v>
          </cell>
          <cell r="D2349">
            <v>152.16</v>
          </cell>
          <cell r="E2349">
            <v>14.87</v>
          </cell>
          <cell r="F2349">
            <v>167.03</v>
          </cell>
        </row>
        <row r="2350">
          <cell r="A2350">
            <v>4006170</v>
          </cell>
          <cell r="B2350" t="str">
            <v>Condulete metálico de 4´</v>
          </cell>
          <cell r="C2350" t="str">
            <v>cj</v>
          </cell>
          <cell r="D2350">
            <v>231.95</v>
          </cell>
          <cell r="E2350">
            <v>14.87</v>
          </cell>
          <cell r="F2350">
            <v>246.82</v>
          </cell>
        </row>
        <row r="2351">
          <cell r="A2351">
            <v>4006500</v>
          </cell>
          <cell r="B2351" t="str">
            <v>Condulete em PVC de 3/4´ - com tampa</v>
          </cell>
          <cell r="C2351" t="str">
            <v>cj</v>
          </cell>
          <cell r="D2351">
            <v>8.4</v>
          </cell>
          <cell r="E2351">
            <v>14.87</v>
          </cell>
          <cell r="F2351">
            <v>23.27</v>
          </cell>
        </row>
        <row r="2352">
          <cell r="A2352">
            <v>4006510</v>
          </cell>
          <cell r="B2352" t="str">
            <v>Condulete em PVC de 1´ - com tampa</v>
          </cell>
          <cell r="C2352" t="str">
            <v>cj</v>
          </cell>
          <cell r="D2352">
            <v>10.24</v>
          </cell>
          <cell r="E2352">
            <v>14.87</v>
          </cell>
          <cell r="F2352">
            <v>25.11</v>
          </cell>
        </row>
        <row r="2353">
          <cell r="A2353">
            <v>4007010</v>
          </cell>
          <cell r="B2353" t="str">
            <v>Caixa em PVC de 4´ x 2´</v>
          </cell>
          <cell r="C2353" t="str">
            <v>un</v>
          </cell>
          <cell r="D2353">
            <v>1.93</v>
          </cell>
          <cell r="E2353">
            <v>7.43</v>
          </cell>
          <cell r="F2353">
            <v>9.36</v>
          </cell>
        </row>
        <row r="2354">
          <cell r="A2354">
            <v>4007020</v>
          </cell>
          <cell r="B2354" t="str">
            <v>Caixa em PVC de 4´ x 4´</v>
          </cell>
          <cell r="C2354" t="str">
            <v>un</v>
          </cell>
          <cell r="D2354">
            <v>3.84</v>
          </cell>
          <cell r="E2354">
            <v>7.43</v>
          </cell>
          <cell r="F2354">
            <v>11.27</v>
          </cell>
        </row>
        <row r="2355">
          <cell r="A2355">
            <v>4007040</v>
          </cell>
          <cell r="B2355" t="str">
            <v>Caixa em PVC octogonal de 4´ x 4´</v>
          </cell>
          <cell r="C2355" t="str">
            <v>un</v>
          </cell>
          <cell r="D2355">
            <v>4.7</v>
          </cell>
          <cell r="E2355">
            <v>7.43</v>
          </cell>
          <cell r="F2355">
            <v>12.13</v>
          </cell>
        </row>
        <row r="2356">
          <cell r="A2356">
            <v>4010016</v>
          </cell>
          <cell r="B2356" t="str">
            <v>Contator de potência 12 A - 1na+1nf</v>
          </cell>
          <cell r="C2356" t="str">
            <v>un</v>
          </cell>
          <cell r="D2356">
            <v>142.04</v>
          </cell>
          <cell r="E2356">
            <v>14.87</v>
          </cell>
          <cell r="F2356">
            <v>156.91</v>
          </cell>
        </row>
        <row r="2357">
          <cell r="A2357">
            <v>4010020</v>
          </cell>
          <cell r="B2357" t="str">
            <v>Contator de potência 9 A - 2na+2nf</v>
          </cell>
          <cell r="C2357" t="str">
            <v>un</v>
          </cell>
          <cell r="D2357">
            <v>135.91</v>
          </cell>
          <cell r="E2357">
            <v>14.87</v>
          </cell>
          <cell r="F2357">
            <v>150.78</v>
          </cell>
        </row>
        <row r="2358">
          <cell r="A2358">
            <v>4010040</v>
          </cell>
          <cell r="B2358" t="str">
            <v>Contator de potência 12 A - 2na+2nf</v>
          </cell>
          <cell r="C2358" t="str">
            <v>un</v>
          </cell>
          <cell r="D2358">
            <v>155.36000000000001</v>
          </cell>
          <cell r="E2358">
            <v>14.87</v>
          </cell>
          <cell r="F2358">
            <v>170.23</v>
          </cell>
        </row>
        <row r="2359">
          <cell r="A2359">
            <v>4010060</v>
          </cell>
          <cell r="B2359" t="str">
            <v>Contator de potência 16 A - 2na+2nf</v>
          </cell>
          <cell r="C2359" t="str">
            <v>un</v>
          </cell>
          <cell r="D2359">
            <v>140.34</v>
          </cell>
          <cell r="E2359">
            <v>14.87</v>
          </cell>
          <cell r="F2359">
            <v>155.21</v>
          </cell>
        </row>
        <row r="2360">
          <cell r="A2360">
            <v>4010080</v>
          </cell>
          <cell r="B2360" t="str">
            <v>Contator de potência 22 A/25 A - 2na+2nf</v>
          </cell>
          <cell r="C2360" t="str">
            <v>un</v>
          </cell>
          <cell r="D2360">
            <v>171.66</v>
          </cell>
          <cell r="E2360">
            <v>14.87</v>
          </cell>
          <cell r="F2360">
            <v>186.53</v>
          </cell>
        </row>
        <row r="2361">
          <cell r="A2361">
            <v>4010100</v>
          </cell>
          <cell r="B2361" t="str">
            <v>Contator de potência 32 A - 2na+2nf</v>
          </cell>
          <cell r="C2361" t="str">
            <v>un</v>
          </cell>
          <cell r="D2361">
            <v>258.38</v>
          </cell>
          <cell r="E2361">
            <v>14.87</v>
          </cell>
          <cell r="F2361">
            <v>273.25</v>
          </cell>
        </row>
        <row r="2362">
          <cell r="A2362">
            <v>4010106</v>
          </cell>
          <cell r="B2362" t="str">
            <v>Contator de potência 38/40 A - 2na+2nf</v>
          </cell>
          <cell r="C2362" t="str">
            <v>un</v>
          </cell>
          <cell r="D2362">
            <v>331.89</v>
          </cell>
          <cell r="E2362">
            <v>14.87</v>
          </cell>
          <cell r="F2362">
            <v>346.76</v>
          </cell>
        </row>
        <row r="2363">
          <cell r="A2363">
            <v>4010110</v>
          </cell>
          <cell r="B2363" t="str">
            <v>Contator de potência 50 A - 2na+2nf</v>
          </cell>
          <cell r="C2363" t="str">
            <v>un</v>
          </cell>
          <cell r="D2363">
            <v>435.29</v>
          </cell>
          <cell r="E2363">
            <v>14.87</v>
          </cell>
          <cell r="F2363">
            <v>450.16</v>
          </cell>
        </row>
        <row r="2364">
          <cell r="A2364">
            <v>4010130</v>
          </cell>
          <cell r="B2364" t="str">
            <v>Contator de potência 63 A - 2na+2nf</v>
          </cell>
          <cell r="C2364" t="str">
            <v>un</v>
          </cell>
          <cell r="D2364">
            <v>541.97</v>
          </cell>
          <cell r="E2364">
            <v>14.87</v>
          </cell>
          <cell r="F2364">
            <v>556.84</v>
          </cell>
        </row>
        <row r="2365">
          <cell r="A2365">
            <v>4010136</v>
          </cell>
          <cell r="B2365" t="str">
            <v>Contator de potência 110 A - 2na+2nf</v>
          </cell>
          <cell r="C2365" t="str">
            <v>un</v>
          </cell>
          <cell r="D2365">
            <v>1263.24</v>
          </cell>
          <cell r="E2365">
            <v>14.87</v>
          </cell>
          <cell r="F2365">
            <v>1278.1099999999999</v>
          </cell>
        </row>
        <row r="2366">
          <cell r="A2366">
            <v>4010140</v>
          </cell>
          <cell r="B2366" t="str">
            <v>Contator de potência 150 A - 2na+2nf</v>
          </cell>
          <cell r="C2366" t="str">
            <v>un</v>
          </cell>
          <cell r="D2366">
            <v>1680.98</v>
          </cell>
          <cell r="E2366">
            <v>14.87</v>
          </cell>
          <cell r="F2366">
            <v>1695.85</v>
          </cell>
        </row>
        <row r="2367">
          <cell r="A2367">
            <v>4010150</v>
          </cell>
          <cell r="B2367" t="str">
            <v>Contator de potência 220 A - 2na+2nf</v>
          </cell>
          <cell r="C2367" t="str">
            <v>un</v>
          </cell>
          <cell r="D2367">
            <v>3526.94</v>
          </cell>
          <cell r="E2367">
            <v>14.87</v>
          </cell>
          <cell r="F2367">
            <v>3541.81</v>
          </cell>
        </row>
        <row r="2368">
          <cell r="A2368">
            <v>4010500</v>
          </cell>
          <cell r="B2368" t="str">
            <v>Minicontator auxiliar - 4na</v>
          </cell>
          <cell r="C2368" t="str">
            <v>un</v>
          </cell>
          <cell r="D2368">
            <v>46.74</v>
          </cell>
          <cell r="E2368">
            <v>14.87</v>
          </cell>
          <cell r="F2368">
            <v>61.61</v>
          </cell>
        </row>
        <row r="2369">
          <cell r="A2369">
            <v>4010510</v>
          </cell>
          <cell r="B2369" t="str">
            <v>Contator auxiliar - 2na+2nf</v>
          </cell>
          <cell r="C2369" t="str">
            <v>un</v>
          </cell>
          <cell r="D2369">
            <v>69.58</v>
          </cell>
          <cell r="E2369">
            <v>14.87</v>
          </cell>
          <cell r="F2369">
            <v>84.45</v>
          </cell>
        </row>
        <row r="2370">
          <cell r="A2370">
            <v>4010520</v>
          </cell>
          <cell r="B2370" t="str">
            <v>Contator auxiliar - 4na+4nf</v>
          </cell>
          <cell r="C2370" t="str">
            <v>un</v>
          </cell>
          <cell r="D2370">
            <v>112</v>
          </cell>
          <cell r="E2370">
            <v>14.87</v>
          </cell>
          <cell r="F2370">
            <v>126.87</v>
          </cell>
        </row>
        <row r="2371">
          <cell r="A2371">
            <v>4011010</v>
          </cell>
          <cell r="B2371" t="str">
            <v>Relé fotoelétrico 50/60 Hz 110/220 V - 1200 VA, completo</v>
          </cell>
          <cell r="C2371" t="str">
            <v>un</v>
          </cell>
          <cell r="D2371">
            <v>50.82</v>
          </cell>
          <cell r="E2371">
            <v>13.37</v>
          </cell>
          <cell r="F2371">
            <v>64.19</v>
          </cell>
        </row>
        <row r="2372">
          <cell r="A2372">
            <v>4011020</v>
          </cell>
          <cell r="B2372" t="str">
            <v>Relé bimetálico de sobrecarga para acoplamento direto, faixas de ajuste de 9,0/12 A</v>
          </cell>
          <cell r="C2372" t="str">
            <v>un</v>
          </cell>
          <cell r="D2372">
            <v>107.16</v>
          </cell>
          <cell r="E2372">
            <v>14.87</v>
          </cell>
          <cell r="F2372">
            <v>122.03</v>
          </cell>
        </row>
        <row r="2373">
          <cell r="A2373">
            <v>4011030</v>
          </cell>
          <cell r="B2373" t="str">
            <v>Relé bimetálico de sobrecarga para acoplamento direto, faixas de ajuste de 20/32 A até 50/63 A</v>
          </cell>
          <cell r="C2373" t="str">
            <v>un</v>
          </cell>
          <cell r="D2373">
            <v>251.47</v>
          </cell>
          <cell r="E2373">
            <v>14.87</v>
          </cell>
          <cell r="F2373">
            <v>266.33999999999997</v>
          </cell>
        </row>
        <row r="2374">
          <cell r="A2374">
            <v>4011050</v>
          </cell>
          <cell r="B2374" t="str">
            <v>Relé bimetálico de sobrecarga para acoplamento direto, faixas de ajuste de 0,4/0,63 A até 16,0/25,0 A</v>
          </cell>
          <cell r="C2374" t="str">
            <v>un</v>
          </cell>
          <cell r="D2374">
            <v>152.9</v>
          </cell>
          <cell r="E2374">
            <v>14.87</v>
          </cell>
          <cell r="F2374">
            <v>167.77</v>
          </cell>
        </row>
        <row r="2375">
          <cell r="A2375">
            <v>4011060</v>
          </cell>
          <cell r="B2375" t="str">
            <v>Relé de tempo eletrônico de 0,6 até 6 segs. - 220V - 50/60 Hz</v>
          </cell>
          <cell r="C2375" t="str">
            <v>un</v>
          </cell>
          <cell r="D2375">
            <v>61.9</v>
          </cell>
          <cell r="E2375">
            <v>29.72</v>
          </cell>
          <cell r="F2375">
            <v>91.62</v>
          </cell>
        </row>
        <row r="2376">
          <cell r="A2376">
            <v>4011070</v>
          </cell>
          <cell r="B2376" t="str">
            <v>Relé supervisor trifásico contra falta de fase, inversão de fase e mínima tensão</v>
          </cell>
          <cell r="C2376" t="str">
            <v>un</v>
          </cell>
          <cell r="D2376">
            <v>1410.21</v>
          </cell>
          <cell r="E2376">
            <v>29.72</v>
          </cell>
          <cell r="F2376">
            <v>1439.93</v>
          </cell>
        </row>
        <row r="2377">
          <cell r="A2377">
            <v>4011110</v>
          </cell>
          <cell r="B2377" t="str">
            <v>Relé de sobrecorrente eletromecânico até 120A tipo BG, conjunto de 3 unidades</v>
          </cell>
          <cell r="C2377" t="str">
            <v>cj</v>
          </cell>
          <cell r="D2377">
            <v>2028.89</v>
          </cell>
          <cell r="E2377">
            <v>9.81</v>
          </cell>
          <cell r="F2377">
            <v>2038.7</v>
          </cell>
        </row>
        <row r="2378">
          <cell r="A2378">
            <v>4011120</v>
          </cell>
          <cell r="B2378" t="str">
            <v>Relé de tempo eletrônico de 1,5 a 15 min. - 110V - 50/60Hz</v>
          </cell>
          <cell r="C2378" t="str">
            <v>un</v>
          </cell>
          <cell r="D2378">
            <v>60.62</v>
          </cell>
          <cell r="E2378">
            <v>29.72</v>
          </cell>
          <cell r="F2378">
            <v>90.34</v>
          </cell>
        </row>
        <row r="2379">
          <cell r="A2379">
            <v>4011140</v>
          </cell>
          <cell r="B2379" t="str">
            <v>Relé supervisor monofásico detector de mínima tensão</v>
          </cell>
          <cell r="C2379" t="str">
            <v>un</v>
          </cell>
          <cell r="D2379">
            <v>232.17</v>
          </cell>
          <cell r="E2379">
            <v>29.72</v>
          </cell>
          <cell r="F2379">
            <v>261.89</v>
          </cell>
        </row>
        <row r="2380">
          <cell r="A2380">
            <v>4011191</v>
          </cell>
          <cell r="B2380" t="str">
            <v>Relé de tempo eletrônico cíclico regulável, 110/127 V - 48/63 Hz</v>
          </cell>
          <cell r="C2380" t="str">
            <v>un</v>
          </cell>
          <cell r="D2380">
            <v>132.59</v>
          </cell>
          <cell r="E2380">
            <v>29.72</v>
          </cell>
          <cell r="F2380">
            <v>162.31</v>
          </cell>
        </row>
        <row r="2381">
          <cell r="A2381">
            <v>4011230</v>
          </cell>
          <cell r="B2381" t="str">
            <v>Relé de sobrecarga eletrônico para acoplamento direto, faixa de ajuste de 55 até 250 A</v>
          </cell>
          <cell r="C2381" t="str">
            <v>un</v>
          </cell>
          <cell r="D2381">
            <v>1913.06</v>
          </cell>
          <cell r="E2381">
            <v>14.87</v>
          </cell>
          <cell r="F2381">
            <v>1927.93</v>
          </cell>
        </row>
        <row r="2382">
          <cell r="A2382">
            <v>4011240</v>
          </cell>
          <cell r="B2382" t="str">
            <v>Relé de tempo eletrônico de 3 - 30seg 220V 50/60Hz</v>
          </cell>
          <cell r="C2382" t="str">
            <v>un</v>
          </cell>
          <cell r="D2382">
            <v>61.23</v>
          </cell>
          <cell r="E2382">
            <v>29.72</v>
          </cell>
          <cell r="F2382">
            <v>90.95</v>
          </cell>
        </row>
        <row r="2383">
          <cell r="A2383">
            <v>4011250</v>
          </cell>
          <cell r="B2383" t="str">
            <v>Relé de impulso bipolar, 16 A, 250 V CA</v>
          </cell>
          <cell r="C2383" t="str">
            <v>un</v>
          </cell>
          <cell r="D2383">
            <v>108.98</v>
          </cell>
          <cell r="E2383">
            <v>17.829999999999998</v>
          </cell>
          <cell r="F2383">
            <v>126.81</v>
          </cell>
        </row>
        <row r="2384">
          <cell r="A2384">
            <v>4012020</v>
          </cell>
          <cell r="B2384" t="str">
            <v>Chave comutadora/seletora com 1 polo e 3 posições para 63 A</v>
          </cell>
          <cell r="C2384" t="str">
            <v>un</v>
          </cell>
          <cell r="D2384">
            <v>281.44</v>
          </cell>
          <cell r="E2384">
            <v>11.89</v>
          </cell>
          <cell r="F2384">
            <v>293.33</v>
          </cell>
        </row>
        <row r="2385">
          <cell r="A2385">
            <v>4012030</v>
          </cell>
          <cell r="B2385" t="str">
            <v>Chave comutadora/seletora com 1 polo e 3 posições para 25 A</v>
          </cell>
          <cell r="C2385" t="str">
            <v>un</v>
          </cell>
          <cell r="D2385">
            <v>135.44999999999999</v>
          </cell>
          <cell r="E2385">
            <v>11.89</v>
          </cell>
          <cell r="F2385">
            <v>147.34</v>
          </cell>
        </row>
        <row r="2386">
          <cell r="A2386">
            <v>4012190</v>
          </cell>
          <cell r="B2386" t="str">
            <v>Chave comutadora/seletora com 2 polos e 2 posições para 25 A</v>
          </cell>
          <cell r="C2386" t="str">
            <v>un</v>
          </cell>
          <cell r="D2386">
            <v>104.1</v>
          </cell>
          <cell r="E2386">
            <v>11.89</v>
          </cell>
          <cell r="F2386">
            <v>115.99</v>
          </cell>
        </row>
        <row r="2387">
          <cell r="A2387">
            <v>4012200</v>
          </cell>
          <cell r="B2387" t="str">
            <v>Chave comutadora/seletora com 1 pólo e 2 posições para 25 A</v>
          </cell>
          <cell r="C2387" t="str">
            <v>un</v>
          </cell>
          <cell r="D2387">
            <v>70.260000000000005</v>
          </cell>
          <cell r="E2387">
            <v>11.89</v>
          </cell>
          <cell r="F2387">
            <v>82.15</v>
          </cell>
        </row>
        <row r="2388">
          <cell r="A2388">
            <v>4012210</v>
          </cell>
          <cell r="B2388" t="str">
            <v>Chave comutadora/seletora com 3 polos e 3 posições para 25 A</v>
          </cell>
          <cell r="C2388" t="str">
            <v>un</v>
          </cell>
          <cell r="D2388">
            <v>235.12</v>
          </cell>
          <cell r="E2388">
            <v>11.89</v>
          </cell>
          <cell r="F2388">
            <v>247.01</v>
          </cell>
        </row>
        <row r="2389">
          <cell r="A2389">
            <v>4013010</v>
          </cell>
          <cell r="B2389" t="str">
            <v>Chave comutadora para amperímetro</v>
          </cell>
          <cell r="C2389" t="str">
            <v>un</v>
          </cell>
          <cell r="D2389">
            <v>78.55</v>
          </cell>
          <cell r="E2389">
            <v>11.89</v>
          </cell>
          <cell r="F2389">
            <v>90.44</v>
          </cell>
        </row>
        <row r="2390">
          <cell r="A2390">
            <v>4013040</v>
          </cell>
          <cell r="B2390" t="str">
            <v>Amperímetro de ferro móvel de 96 x 96 mm, para ligação em transformador de corrente, escala fixa de 0 A/50 A até 0 A/2,0 kA</v>
          </cell>
          <cell r="C2390" t="str">
            <v>un</v>
          </cell>
          <cell r="D2390">
            <v>255.9</v>
          </cell>
          <cell r="E2390">
            <v>7.43</v>
          </cell>
          <cell r="F2390">
            <v>263.33</v>
          </cell>
        </row>
        <row r="2391">
          <cell r="A2391">
            <v>4014010</v>
          </cell>
          <cell r="B2391" t="str">
            <v>Chave comutadora para voltímetro</v>
          </cell>
          <cell r="C2391" t="str">
            <v>un</v>
          </cell>
          <cell r="D2391">
            <v>63.67</v>
          </cell>
          <cell r="E2391">
            <v>11.89</v>
          </cell>
          <cell r="F2391">
            <v>75.56</v>
          </cell>
        </row>
        <row r="2392">
          <cell r="A2392">
            <v>4014030</v>
          </cell>
          <cell r="B2392" t="str">
            <v>Voltímetro de ferro móvel de 96 x 96 mm, escalas variáveis de 0/150 V, 0/250 V, 0/300 V, 0/500 V e 0/600 V</v>
          </cell>
          <cell r="C2392" t="str">
            <v>un</v>
          </cell>
          <cell r="D2392">
            <v>214.25</v>
          </cell>
          <cell r="E2392">
            <v>14.87</v>
          </cell>
          <cell r="F2392">
            <v>229.12</v>
          </cell>
        </row>
        <row r="2393">
          <cell r="A2393">
            <v>4020020</v>
          </cell>
          <cell r="B2393" t="str">
            <v>Plugue com 3P+T de 63 A, 220/240 V, industrial</v>
          </cell>
          <cell r="C2393" t="str">
            <v>un</v>
          </cell>
          <cell r="D2393">
            <v>123.88</v>
          </cell>
          <cell r="E2393">
            <v>5.95</v>
          </cell>
          <cell r="F2393">
            <v>129.83000000000001</v>
          </cell>
        </row>
        <row r="2394">
          <cell r="A2394">
            <v>4020050</v>
          </cell>
          <cell r="B2394" t="str">
            <v>Sinalizador com lâmpada</v>
          </cell>
          <cell r="C2394" t="str">
            <v>un</v>
          </cell>
          <cell r="D2394">
            <v>58.61</v>
          </cell>
          <cell r="E2394">
            <v>23.77</v>
          </cell>
          <cell r="F2394">
            <v>82.38</v>
          </cell>
        </row>
        <row r="2395">
          <cell r="A2395">
            <v>4020060</v>
          </cell>
          <cell r="B2395" t="str">
            <v>Botão de comando duplo sem sinalizador</v>
          </cell>
          <cell r="C2395" t="str">
            <v>un</v>
          </cell>
          <cell r="D2395">
            <v>37.71</v>
          </cell>
          <cell r="E2395">
            <v>23.77</v>
          </cell>
          <cell r="F2395">
            <v>61.48</v>
          </cell>
        </row>
        <row r="2396">
          <cell r="A2396">
            <v>4020070</v>
          </cell>
          <cell r="B2396" t="str">
            <v>Botão de comando duplo com sinalizador</v>
          </cell>
          <cell r="C2396" t="str">
            <v>un</v>
          </cell>
          <cell r="D2396">
            <v>67.5</v>
          </cell>
          <cell r="E2396">
            <v>23.77</v>
          </cell>
          <cell r="F2396">
            <v>91.27</v>
          </cell>
        </row>
        <row r="2397">
          <cell r="A2397">
            <v>4020090</v>
          </cell>
          <cell r="B2397" t="str">
            <v>Botoeira com retenção para quadro/painel</v>
          </cell>
          <cell r="C2397" t="str">
            <v>un</v>
          </cell>
          <cell r="D2397">
            <v>44.8</v>
          </cell>
          <cell r="E2397">
            <v>8.92</v>
          </cell>
          <cell r="F2397">
            <v>53.72</v>
          </cell>
        </row>
        <row r="2398">
          <cell r="A2398">
            <v>4020100</v>
          </cell>
          <cell r="B2398" t="str">
            <v>Botoeira de comando liga-desliga, sem sinalização</v>
          </cell>
          <cell r="C2398" t="str">
            <v>un</v>
          </cell>
          <cell r="D2398">
            <v>110.16</v>
          </cell>
          <cell r="E2398">
            <v>8.92</v>
          </cell>
          <cell r="F2398">
            <v>119.08</v>
          </cell>
        </row>
        <row r="2399">
          <cell r="A2399">
            <v>4020110</v>
          </cell>
          <cell r="B2399" t="str">
            <v>Alarme sonoro bitonal 220 V para painel de comando</v>
          </cell>
          <cell r="C2399" t="str">
            <v>un</v>
          </cell>
          <cell r="D2399">
            <v>271.5</v>
          </cell>
          <cell r="E2399">
            <v>8.92</v>
          </cell>
          <cell r="F2399">
            <v>280.42</v>
          </cell>
        </row>
        <row r="2400">
          <cell r="A2400">
            <v>4020120</v>
          </cell>
          <cell r="B2400" t="str">
            <v>Placa de 4´ x 2´</v>
          </cell>
          <cell r="C2400" t="str">
            <v>un</v>
          </cell>
          <cell r="D2400">
            <v>2.1</v>
          </cell>
          <cell r="E2400">
            <v>0.98</v>
          </cell>
          <cell r="F2400">
            <v>3.08</v>
          </cell>
        </row>
        <row r="2401">
          <cell r="A2401">
            <v>4020140</v>
          </cell>
          <cell r="B2401" t="str">
            <v>Placa de 4´ x 4´</v>
          </cell>
          <cell r="C2401" t="str">
            <v>un</v>
          </cell>
          <cell r="D2401">
            <v>5.19</v>
          </cell>
          <cell r="E2401">
            <v>0.98</v>
          </cell>
          <cell r="F2401">
            <v>6.17</v>
          </cell>
        </row>
        <row r="2402">
          <cell r="A2402">
            <v>4020200</v>
          </cell>
          <cell r="B2402" t="str">
            <v>Chave de boia normalmente fechada ou aberta</v>
          </cell>
          <cell r="C2402" t="str">
            <v>un</v>
          </cell>
          <cell r="D2402">
            <v>36.29</v>
          </cell>
          <cell r="E2402">
            <v>11.89</v>
          </cell>
          <cell r="F2402">
            <v>48.18</v>
          </cell>
        </row>
        <row r="2403">
          <cell r="A2403">
            <v>4020220</v>
          </cell>
          <cell r="B2403" t="str">
            <v>Plugue com 3P+T de 32A, 220/240V, industrial</v>
          </cell>
          <cell r="C2403" t="str">
            <v>un</v>
          </cell>
          <cell r="D2403">
            <v>38.270000000000003</v>
          </cell>
          <cell r="E2403">
            <v>8.92</v>
          </cell>
          <cell r="F2403">
            <v>47.19</v>
          </cell>
        </row>
        <row r="2404">
          <cell r="A2404">
            <v>4020230</v>
          </cell>
          <cell r="B2404" t="str">
            <v>Plugue com 3P+N+T de 63A, 220/240V, industrial</v>
          </cell>
          <cell r="C2404" t="str">
            <v>un</v>
          </cell>
          <cell r="D2404">
            <v>304.39999999999998</v>
          </cell>
          <cell r="E2404">
            <v>8.92</v>
          </cell>
          <cell r="F2404">
            <v>313.32</v>
          </cell>
        </row>
        <row r="2405">
          <cell r="A2405">
            <v>4020240</v>
          </cell>
          <cell r="B2405" t="str">
            <v>Plugue com 2P+T de 10A, 250V</v>
          </cell>
          <cell r="C2405" t="str">
            <v>un</v>
          </cell>
          <cell r="D2405">
            <v>4.29</v>
          </cell>
          <cell r="E2405">
            <v>5.95</v>
          </cell>
          <cell r="F2405">
            <v>10.24</v>
          </cell>
        </row>
        <row r="2406">
          <cell r="A2406">
            <v>4020250</v>
          </cell>
          <cell r="B2406" t="str">
            <v>Plugue prolongador com 2P+T de 10A, 250V</v>
          </cell>
          <cell r="C2406" t="str">
            <v>un</v>
          </cell>
          <cell r="D2406">
            <v>6.18</v>
          </cell>
          <cell r="E2406">
            <v>5.95</v>
          </cell>
          <cell r="F2406">
            <v>12.13</v>
          </cell>
        </row>
        <row r="2407">
          <cell r="A2407">
            <v>4020300</v>
          </cell>
          <cell r="B2407" t="str">
            <v>Chave de nível tipo boia pendular (pera), com contato microswitch</v>
          </cell>
          <cell r="C2407" t="str">
            <v>un</v>
          </cell>
          <cell r="D2407">
            <v>262.52999999999997</v>
          </cell>
          <cell r="E2407">
            <v>29.72</v>
          </cell>
          <cell r="F2407">
            <v>292.25</v>
          </cell>
        </row>
        <row r="2408">
          <cell r="A2408">
            <v>4020310</v>
          </cell>
          <cell r="B2408" t="str">
            <v>Placa/espelho em latão escovado 4´ x 4´, para 02 tomadas elétrica</v>
          </cell>
          <cell r="C2408" t="str">
            <v>un</v>
          </cell>
          <cell r="D2408">
            <v>19.98</v>
          </cell>
          <cell r="E2408">
            <v>13.69</v>
          </cell>
          <cell r="F2408">
            <v>33.67</v>
          </cell>
        </row>
        <row r="2409">
          <cell r="A2409">
            <v>4020320</v>
          </cell>
          <cell r="B2409" t="str">
            <v>Placa/espelho em latão escovado 4´ x 4´, para 01 tomada elétrica</v>
          </cell>
          <cell r="C2409" t="str">
            <v>un</v>
          </cell>
          <cell r="D2409">
            <v>16.55</v>
          </cell>
          <cell r="E2409">
            <v>13.69</v>
          </cell>
          <cell r="F2409">
            <v>30.24</v>
          </cell>
        </row>
        <row r="2410">
          <cell r="A2410">
            <v>4020330</v>
          </cell>
          <cell r="B2410" t="str">
            <v>Placa/espelho em latão escovado 4´ x 4´, para tomada de lógica RJ-45</v>
          </cell>
          <cell r="C2410" t="str">
            <v>un</v>
          </cell>
          <cell r="D2410">
            <v>20.86</v>
          </cell>
          <cell r="E2410">
            <v>13.69</v>
          </cell>
          <cell r="F2410">
            <v>34.549999999999997</v>
          </cell>
        </row>
        <row r="2411">
          <cell r="A2411">
            <v>4102540</v>
          </cell>
          <cell r="B2411" t="str">
            <v>Lâmpada led tubular T8 com base G13, de 750 até 940 Im - 9 W</v>
          </cell>
          <cell r="C2411" t="str">
            <v>un</v>
          </cell>
          <cell r="D2411">
            <v>48.94</v>
          </cell>
          <cell r="E2411">
            <v>2.46</v>
          </cell>
          <cell r="F2411">
            <v>51.4</v>
          </cell>
        </row>
        <row r="2412">
          <cell r="A2412">
            <v>4102550</v>
          </cell>
          <cell r="B2412" t="str">
            <v>Lâmpada led tubular T8 com base G13, de 1600 até 1943 Im - 18 W</v>
          </cell>
          <cell r="C2412" t="str">
            <v>un</v>
          </cell>
          <cell r="D2412">
            <v>63.07</v>
          </cell>
          <cell r="E2412">
            <v>2.46</v>
          </cell>
          <cell r="F2412">
            <v>65.53</v>
          </cell>
        </row>
        <row r="2413">
          <cell r="A2413">
            <v>4102560</v>
          </cell>
          <cell r="B2413" t="str">
            <v>Lâmpada led tubular HO T8 com base G13, de 3400 até 3780 Im - 36 a 40 W</v>
          </cell>
          <cell r="C2413" t="str">
            <v>un</v>
          </cell>
          <cell r="D2413">
            <v>139.51</v>
          </cell>
          <cell r="E2413">
            <v>2.46</v>
          </cell>
          <cell r="F2413">
            <v>141.97</v>
          </cell>
        </row>
        <row r="2414">
          <cell r="A2414">
            <v>4104020</v>
          </cell>
          <cell r="B2414" t="str">
            <v>Receptáculo de porcelana com parafuso de fixação com rosca E-27</v>
          </cell>
          <cell r="C2414" t="str">
            <v>un</v>
          </cell>
          <cell r="D2414">
            <v>2.63</v>
          </cell>
          <cell r="E2414">
            <v>2.36</v>
          </cell>
          <cell r="F2414">
            <v>4.99</v>
          </cell>
        </row>
        <row r="2415">
          <cell r="A2415">
            <v>4104040</v>
          </cell>
          <cell r="B2415" t="str">
            <v>Receptáculo de porcelana com parafuso de fixação com rosca E-40</v>
          </cell>
          <cell r="C2415" t="str">
            <v>un</v>
          </cell>
          <cell r="D2415">
            <v>16.8</v>
          </cell>
          <cell r="E2415">
            <v>2.36</v>
          </cell>
          <cell r="F2415">
            <v>19.16</v>
          </cell>
        </row>
        <row r="2416">
          <cell r="A2416">
            <v>4104050</v>
          </cell>
          <cell r="B2416" t="str">
            <v>Trilho eletrificado de alimentação com 1 circuito, em alumínio com pintura na cor branco, inclusive acessórios</v>
          </cell>
          <cell r="C2416" t="str">
            <v>m</v>
          </cell>
          <cell r="D2416">
            <v>85.68</v>
          </cell>
          <cell r="E2416">
            <v>11.89</v>
          </cell>
          <cell r="F2416">
            <v>97.57</v>
          </cell>
        </row>
        <row r="2417">
          <cell r="A2417">
            <v>4104060</v>
          </cell>
          <cell r="B2417" t="str">
            <v>Soquete convencional para lâmpada fluorescente</v>
          </cell>
          <cell r="C2417" t="str">
            <v>un</v>
          </cell>
          <cell r="D2417">
            <v>1.5</v>
          </cell>
          <cell r="E2417">
            <v>2.36</v>
          </cell>
          <cell r="F2417">
            <v>3.86</v>
          </cell>
        </row>
        <row r="2418">
          <cell r="A2418">
            <v>4104100</v>
          </cell>
          <cell r="B2418" t="str">
            <v>Soquete antivibratório para lâmpada fluorescente com placa de pressão e fixação</v>
          </cell>
          <cell r="C2418" t="str">
            <v>un</v>
          </cell>
          <cell r="D2418">
            <v>1.64</v>
          </cell>
          <cell r="E2418">
            <v>2.36</v>
          </cell>
          <cell r="F2418">
            <v>4</v>
          </cell>
        </row>
        <row r="2419">
          <cell r="A2419">
            <v>4105010</v>
          </cell>
          <cell r="B2419" t="str">
            <v>Lâmpada mista, base E27 de 160 W</v>
          </cell>
          <cell r="C2419" t="str">
            <v>un</v>
          </cell>
          <cell r="D2419">
            <v>16.760000000000002</v>
          </cell>
          <cell r="E2419">
            <v>2.46</v>
          </cell>
          <cell r="F2419">
            <v>19.22</v>
          </cell>
        </row>
        <row r="2420">
          <cell r="A2420">
            <v>4105020</v>
          </cell>
          <cell r="B2420" t="str">
            <v>Lâmpada mista, base E27 ou E40 de 250 W</v>
          </cell>
          <cell r="C2420" t="str">
            <v>un</v>
          </cell>
          <cell r="D2420">
            <v>30.73</v>
          </cell>
          <cell r="E2420">
            <v>2.46</v>
          </cell>
          <cell r="F2420">
            <v>33.19</v>
          </cell>
        </row>
        <row r="2421">
          <cell r="A2421">
            <v>4105030</v>
          </cell>
          <cell r="B2421" t="str">
            <v>Lâmpada mista, base E40 de 500 W</v>
          </cell>
          <cell r="C2421" t="str">
            <v>un</v>
          </cell>
          <cell r="D2421">
            <v>52.12</v>
          </cell>
          <cell r="E2421">
            <v>2.46</v>
          </cell>
          <cell r="F2421">
            <v>54.58</v>
          </cell>
        </row>
        <row r="2422">
          <cell r="A2422">
            <v>4105200</v>
          </cell>
          <cell r="B2422" t="str">
            <v>Lâmpada de vapor de sódio elipsoidal, base E27 de 70 W</v>
          </cell>
          <cell r="C2422" t="str">
            <v>un</v>
          </cell>
          <cell r="D2422">
            <v>16.89</v>
          </cell>
          <cell r="E2422">
            <v>2.46</v>
          </cell>
          <cell r="F2422">
            <v>19.350000000000001</v>
          </cell>
        </row>
        <row r="2423">
          <cell r="A2423">
            <v>4105220</v>
          </cell>
          <cell r="B2423" t="str">
            <v>Lâmpada de vapor de sódio elipsoidal ou tubular, base E40 de 150 W</v>
          </cell>
          <cell r="C2423" t="str">
            <v>un</v>
          </cell>
          <cell r="D2423">
            <v>29.03</v>
          </cell>
          <cell r="E2423">
            <v>2.46</v>
          </cell>
          <cell r="F2423">
            <v>31.49</v>
          </cell>
        </row>
        <row r="2424">
          <cell r="A2424">
            <v>4105240</v>
          </cell>
          <cell r="B2424" t="str">
            <v>Lâmpada de vapor de sódio elipsoidal ou tubular, base E40 de 250 W</v>
          </cell>
          <cell r="C2424" t="str">
            <v>un</v>
          </cell>
          <cell r="D2424">
            <v>32.14</v>
          </cell>
          <cell r="E2424">
            <v>2.46</v>
          </cell>
          <cell r="F2424">
            <v>34.6</v>
          </cell>
        </row>
        <row r="2425">
          <cell r="A2425">
            <v>4105260</v>
          </cell>
          <cell r="B2425" t="str">
            <v>Lâmpada de vapor de sódio elipsoidal ou tubular, base E40 de 400 W</v>
          </cell>
          <cell r="C2425" t="str">
            <v>un</v>
          </cell>
          <cell r="D2425">
            <v>37.479999999999997</v>
          </cell>
          <cell r="E2425">
            <v>2.46</v>
          </cell>
          <cell r="F2425">
            <v>39.94</v>
          </cell>
        </row>
        <row r="2426">
          <cell r="A2426">
            <v>4105440</v>
          </cell>
          <cell r="B2426" t="str">
            <v>Lâmpada fluorescente compacta eletrônica, base E27 com 59W a 65W de potência</v>
          </cell>
          <cell r="C2426" t="str">
            <v>un</v>
          </cell>
          <cell r="D2426">
            <v>69.63</v>
          </cell>
          <cell r="E2426">
            <v>2.46</v>
          </cell>
          <cell r="F2426">
            <v>72.09</v>
          </cell>
        </row>
        <row r="2427">
          <cell r="A2427">
            <v>4105520</v>
          </cell>
          <cell r="B2427" t="str">
            <v>Lâmpada de vapor metálico elipsoidal, base E40 de 250 W</v>
          </cell>
          <cell r="C2427" t="str">
            <v>un</v>
          </cell>
          <cell r="D2427">
            <v>54.94</v>
          </cell>
          <cell r="E2427">
            <v>2.46</v>
          </cell>
          <cell r="F2427">
            <v>57.4</v>
          </cell>
        </row>
        <row r="2428">
          <cell r="A2428">
            <v>4105530</v>
          </cell>
          <cell r="B2428" t="str">
            <v>Lâmpada de vapor metálico elipsoidal, base E40 de 400 W</v>
          </cell>
          <cell r="C2428" t="str">
            <v>un</v>
          </cell>
          <cell r="D2428">
            <v>60.32</v>
          </cell>
          <cell r="E2428">
            <v>2.46</v>
          </cell>
          <cell r="F2428">
            <v>62.78</v>
          </cell>
        </row>
        <row r="2429">
          <cell r="A2429">
            <v>4105710</v>
          </cell>
          <cell r="B2429" t="str">
            <v>Lâmpada de vapor metálico tubular, base G12 de 70 W</v>
          </cell>
          <cell r="C2429" t="str">
            <v>un</v>
          </cell>
          <cell r="D2429">
            <v>76.209999999999994</v>
          </cell>
          <cell r="E2429">
            <v>2.46</v>
          </cell>
          <cell r="F2429">
            <v>78.67</v>
          </cell>
        </row>
        <row r="2430">
          <cell r="A2430">
            <v>4105720</v>
          </cell>
          <cell r="B2430" t="str">
            <v>Lâmpada de vapor metálico tubular, base G12 de 150 W</v>
          </cell>
          <cell r="C2430" t="str">
            <v>un</v>
          </cell>
          <cell r="D2430">
            <v>95.49</v>
          </cell>
          <cell r="E2430">
            <v>2.46</v>
          </cell>
          <cell r="F2430">
            <v>97.95</v>
          </cell>
        </row>
        <row r="2431">
          <cell r="A2431">
            <v>4105800</v>
          </cell>
          <cell r="B2431" t="str">
            <v>Lâmpada de vapor metálico tubular, base RX7s bilateral de 70 W</v>
          </cell>
          <cell r="C2431" t="str">
            <v>un</v>
          </cell>
          <cell r="D2431">
            <v>43.03</v>
          </cell>
          <cell r="E2431">
            <v>2.46</v>
          </cell>
          <cell r="F2431">
            <v>45.49</v>
          </cell>
        </row>
        <row r="2432">
          <cell r="A2432">
            <v>4106100</v>
          </cell>
          <cell r="B2432" t="str">
            <v>Lâmpada halógena refletora PAR20, base E27 de 50 W - 220 V</v>
          </cell>
          <cell r="C2432" t="str">
            <v>un</v>
          </cell>
          <cell r="D2432">
            <v>14.67</v>
          </cell>
          <cell r="E2432">
            <v>2.46</v>
          </cell>
          <cell r="F2432">
            <v>17.13</v>
          </cell>
        </row>
        <row r="2433">
          <cell r="A2433">
            <v>4106110</v>
          </cell>
          <cell r="B2433" t="str">
            <v>Lâmpada halógena refletora PAR20, base E27 de 50 W - 110 V</v>
          </cell>
          <cell r="C2433" t="str">
            <v>un</v>
          </cell>
          <cell r="D2433">
            <v>17.95</v>
          </cell>
          <cell r="E2433">
            <v>2.46</v>
          </cell>
          <cell r="F2433">
            <v>20.41</v>
          </cell>
        </row>
        <row r="2434">
          <cell r="A2434">
            <v>4106120</v>
          </cell>
          <cell r="B2434" t="str">
            <v>Lâmpada halógena refletora PAR30, base E27 de 75 W - 220 V</v>
          </cell>
          <cell r="C2434" t="str">
            <v>un</v>
          </cell>
          <cell r="D2434">
            <v>23.71</v>
          </cell>
          <cell r="E2434">
            <v>2.46</v>
          </cell>
          <cell r="F2434">
            <v>26.17</v>
          </cell>
        </row>
        <row r="2435">
          <cell r="A2435">
            <v>4106130</v>
          </cell>
          <cell r="B2435" t="str">
            <v>Lâmpada halógena com refletor dicroico, de 50 W - 12 V</v>
          </cell>
          <cell r="C2435" t="str">
            <v>un</v>
          </cell>
          <cell r="D2435">
            <v>4.04</v>
          </cell>
          <cell r="E2435">
            <v>2.46</v>
          </cell>
          <cell r="F2435">
            <v>6.5</v>
          </cell>
        </row>
        <row r="2436">
          <cell r="A2436">
            <v>4106400</v>
          </cell>
          <cell r="B2436" t="str">
            <v>Lâmpada halógena tubular, base R7s bilateral de 150 W - 110 ou 220 V</v>
          </cell>
          <cell r="C2436" t="str">
            <v>un</v>
          </cell>
          <cell r="D2436">
            <v>5.09</v>
          </cell>
          <cell r="E2436">
            <v>2.46</v>
          </cell>
          <cell r="F2436">
            <v>7.55</v>
          </cell>
        </row>
        <row r="2437">
          <cell r="A2437">
            <v>4106410</v>
          </cell>
          <cell r="B2437" t="str">
            <v>Lâmpada halógena tubular, base R7s bilateral de 300 W - 110 ou 220 V</v>
          </cell>
          <cell r="C2437" t="str">
            <v>un</v>
          </cell>
          <cell r="D2437">
            <v>4.5999999999999996</v>
          </cell>
          <cell r="E2437">
            <v>2.46</v>
          </cell>
          <cell r="F2437">
            <v>7.06</v>
          </cell>
        </row>
        <row r="2438">
          <cell r="A2438">
            <v>4106420</v>
          </cell>
          <cell r="B2438" t="str">
            <v>Lâmpada halógena tubular, base R7s bilateral de 500 W - 110 ou 220 V</v>
          </cell>
          <cell r="C2438" t="str">
            <v>un</v>
          </cell>
          <cell r="D2438">
            <v>5.96</v>
          </cell>
          <cell r="E2438">
            <v>2.46</v>
          </cell>
          <cell r="F2438">
            <v>8.42</v>
          </cell>
        </row>
        <row r="2439">
          <cell r="A2439">
            <v>4107011</v>
          </cell>
          <cell r="B2439" t="str">
            <v>Lâmpada fluorescente tubular, base bipino bilateral de 14 W</v>
          </cell>
          <cell r="C2439" t="str">
            <v>un</v>
          </cell>
          <cell r="D2439">
            <v>6.84</v>
          </cell>
          <cell r="E2439">
            <v>2.46</v>
          </cell>
          <cell r="F2439">
            <v>9.3000000000000007</v>
          </cell>
        </row>
        <row r="2440">
          <cell r="A2440">
            <v>4107020</v>
          </cell>
          <cell r="B2440" t="str">
            <v>Lâmpada fluorescente tubular, base bipino bilateral de 15 W</v>
          </cell>
          <cell r="C2440" t="str">
            <v>un</v>
          </cell>
          <cell r="D2440">
            <v>9.68</v>
          </cell>
          <cell r="E2440">
            <v>2.46</v>
          </cell>
          <cell r="F2440">
            <v>12.14</v>
          </cell>
        </row>
        <row r="2441">
          <cell r="A2441">
            <v>4107030</v>
          </cell>
          <cell r="B2441" t="str">
            <v>Lâmpada fluorescente tubular, base bipino bilateral de 16 W</v>
          </cell>
          <cell r="C2441" t="str">
            <v>un</v>
          </cell>
          <cell r="D2441">
            <v>4.75</v>
          </cell>
          <cell r="E2441">
            <v>2.46</v>
          </cell>
          <cell r="F2441">
            <v>7.21</v>
          </cell>
        </row>
        <row r="2442">
          <cell r="A2442">
            <v>4107050</v>
          </cell>
          <cell r="B2442" t="str">
            <v>Lâmpada fluorescente tubular, base bipino bilateral de 20 W</v>
          </cell>
          <cell r="C2442" t="str">
            <v>un</v>
          </cell>
          <cell r="D2442">
            <v>5.67</v>
          </cell>
          <cell r="E2442">
            <v>2.46</v>
          </cell>
          <cell r="F2442">
            <v>8.1300000000000008</v>
          </cell>
        </row>
        <row r="2443">
          <cell r="A2443">
            <v>4107060</v>
          </cell>
          <cell r="B2443" t="str">
            <v>Lâmpada fluorescente tubular, base bipino bilateral de 28 W</v>
          </cell>
          <cell r="C2443" t="str">
            <v>un</v>
          </cell>
          <cell r="D2443">
            <v>7.25</v>
          </cell>
          <cell r="E2443">
            <v>2.46</v>
          </cell>
          <cell r="F2443">
            <v>9.7100000000000009</v>
          </cell>
        </row>
        <row r="2444">
          <cell r="A2444">
            <v>4107070</v>
          </cell>
          <cell r="B2444" t="str">
            <v>Lâmpada fluorescente tubular, base bipino bilateral de 32 W</v>
          </cell>
          <cell r="C2444" t="str">
            <v>un</v>
          </cell>
          <cell r="D2444">
            <v>5.25</v>
          </cell>
          <cell r="E2444">
            <v>2.46</v>
          </cell>
          <cell r="F2444">
            <v>7.71</v>
          </cell>
        </row>
        <row r="2445">
          <cell r="A2445">
            <v>4107200</v>
          </cell>
          <cell r="B2445" t="str">
            <v>Lâmpada fluorescente tubular, base bipino bilateral de 32 W, com camada trifósforo</v>
          </cell>
          <cell r="C2445" t="str">
            <v>un</v>
          </cell>
          <cell r="D2445">
            <v>7.31</v>
          </cell>
          <cell r="E2445">
            <v>2.46</v>
          </cell>
          <cell r="F2445">
            <v>9.77</v>
          </cell>
        </row>
        <row r="2446">
          <cell r="A2446">
            <v>4107320</v>
          </cell>
          <cell r="B2446" t="str">
            <v>Lâmpada fluorescente tubular "HO", base bipino bilateral de 110 W</v>
          </cell>
          <cell r="C2446" t="str">
            <v>un</v>
          </cell>
          <cell r="D2446">
            <v>15.97</v>
          </cell>
          <cell r="E2446">
            <v>2.46</v>
          </cell>
          <cell r="F2446">
            <v>18.43</v>
          </cell>
        </row>
        <row r="2447">
          <cell r="A2447">
            <v>4107400</v>
          </cell>
          <cell r="B2447" t="str">
            <v>Lâmpada fluorescente compacta eletrônica "2U", base E27 de 9 W - 110 ou 220 V</v>
          </cell>
          <cell r="C2447" t="str">
            <v>un</v>
          </cell>
          <cell r="D2447">
            <v>7.82</v>
          </cell>
          <cell r="E2447">
            <v>2.46</v>
          </cell>
          <cell r="F2447">
            <v>10.28</v>
          </cell>
        </row>
        <row r="2448">
          <cell r="A2448">
            <v>4107410</v>
          </cell>
          <cell r="B2448" t="str">
            <v>Lâmpada fluorescente compacta eletrônica "2U", base E27 de 11 W - 110 ou 220 V</v>
          </cell>
          <cell r="C2448" t="str">
            <v>un</v>
          </cell>
          <cell r="D2448">
            <v>8.11</v>
          </cell>
          <cell r="E2448">
            <v>2.46</v>
          </cell>
          <cell r="F2448">
            <v>10.57</v>
          </cell>
        </row>
        <row r="2449">
          <cell r="A2449">
            <v>4107420</v>
          </cell>
          <cell r="B2449" t="str">
            <v>Lâmpada fluorescente compacta eletrônica "3U", base E27 de 15 W - 110 ou 220 V</v>
          </cell>
          <cell r="C2449" t="str">
            <v>un</v>
          </cell>
          <cell r="D2449">
            <v>9.75</v>
          </cell>
          <cell r="E2449">
            <v>2.46</v>
          </cell>
          <cell r="F2449">
            <v>12.21</v>
          </cell>
        </row>
        <row r="2450">
          <cell r="A2450">
            <v>4107430</v>
          </cell>
          <cell r="B2450" t="str">
            <v>Lâmpada fluorescente compacta eletrônica "3U", base E27 de 20 W - 110 ou 220 V</v>
          </cell>
          <cell r="C2450" t="str">
            <v>un</v>
          </cell>
          <cell r="D2450">
            <v>9.52</v>
          </cell>
          <cell r="E2450">
            <v>2.46</v>
          </cell>
          <cell r="F2450">
            <v>11.98</v>
          </cell>
        </row>
        <row r="2451">
          <cell r="A2451">
            <v>4107440</v>
          </cell>
          <cell r="B2451" t="str">
            <v>Lâmpada fluorescente compacta eletrônica "3U", base E27 de 23 W - 110 ou 220 V</v>
          </cell>
          <cell r="C2451" t="str">
            <v>un</v>
          </cell>
          <cell r="D2451">
            <v>11.91</v>
          </cell>
          <cell r="E2451">
            <v>2.46</v>
          </cell>
          <cell r="F2451">
            <v>14.37</v>
          </cell>
        </row>
        <row r="2452">
          <cell r="A2452">
            <v>4107450</v>
          </cell>
          <cell r="B2452" t="str">
            <v>Lâmpada fluorescente compacta eletrônica "3U", base E27 de 25 W - 110 ou 220 V</v>
          </cell>
          <cell r="C2452" t="str">
            <v>un</v>
          </cell>
          <cell r="D2452">
            <v>10.29</v>
          </cell>
          <cell r="E2452">
            <v>2.46</v>
          </cell>
          <cell r="F2452">
            <v>12.75</v>
          </cell>
        </row>
        <row r="2453">
          <cell r="A2453">
            <v>4107800</v>
          </cell>
          <cell r="B2453" t="str">
            <v>Lâmpada fluorescente compacta "1U", base G-23 de 9 W</v>
          </cell>
          <cell r="C2453" t="str">
            <v>un</v>
          </cell>
          <cell r="D2453">
            <v>8.3699999999999992</v>
          </cell>
          <cell r="E2453">
            <v>2.46</v>
          </cell>
          <cell r="F2453">
            <v>10.83</v>
          </cell>
        </row>
        <row r="2454">
          <cell r="A2454">
            <v>4107810</v>
          </cell>
          <cell r="B2454" t="str">
            <v>Lâmpada fluorescente compacta "2U", base G-24D-2 de 18 W</v>
          </cell>
          <cell r="C2454" t="str">
            <v>un</v>
          </cell>
          <cell r="D2454">
            <v>8.3699999999999992</v>
          </cell>
          <cell r="E2454">
            <v>2.46</v>
          </cell>
          <cell r="F2454">
            <v>10.83</v>
          </cell>
        </row>
        <row r="2455">
          <cell r="A2455">
            <v>4107820</v>
          </cell>
          <cell r="B2455" t="str">
            <v>Lâmpada fluorescente compacta "2U", base G-24D-3 de 26 W</v>
          </cell>
          <cell r="C2455" t="str">
            <v>un</v>
          </cell>
          <cell r="D2455">
            <v>8.2100000000000009</v>
          </cell>
          <cell r="E2455">
            <v>2.46</v>
          </cell>
          <cell r="F2455">
            <v>10.67</v>
          </cell>
        </row>
        <row r="2456">
          <cell r="A2456">
            <v>4107830</v>
          </cell>
          <cell r="B2456" t="str">
            <v>Lâmpada fluorescente compacta longa "1U", base 2G11 de 36 W</v>
          </cell>
          <cell r="C2456" t="str">
            <v>un</v>
          </cell>
          <cell r="D2456">
            <v>21.2</v>
          </cell>
          <cell r="E2456">
            <v>2.46</v>
          </cell>
          <cell r="F2456">
            <v>23.66</v>
          </cell>
        </row>
        <row r="2457">
          <cell r="A2457">
            <v>4107850</v>
          </cell>
          <cell r="B2457" t="str">
            <v>Lâmpada fluorescente compacta"2U", base G24q-2 de 18 W</v>
          </cell>
          <cell r="C2457" t="str">
            <v>un</v>
          </cell>
          <cell r="D2457">
            <v>7.65</v>
          </cell>
          <cell r="E2457">
            <v>2.46</v>
          </cell>
          <cell r="F2457">
            <v>10.11</v>
          </cell>
        </row>
        <row r="2458">
          <cell r="A2458">
            <v>4107860</v>
          </cell>
          <cell r="B2458" t="str">
            <v>Lâmpada fluorescente compacta´2U´, base G24q-3 de 26 W</v>
          </cell>
          <cell r="C2458" t="str">
            <v>un</v>
          </cell>
          <cell r="D2458">
            <v>7.44</v>
          </cell>
          <cell r="E2458">
            <v>2.46</v>
          </cell>
          <cell r="F2458">
            <v>9.9</v>
          </cell>
        </row>
        <row r="2459">
          <cell r="A2459">
            <v>4108010</v>
          </cell>
          <cell r="B2459" t="str">
            <v>Transformador eletrônico para lâmpada halógena dicroica de 50 W - 220 V</v>
          </cell>
          <cell r="C2459" t="str">
            <v>un</v>
          </cell>
          <cell r="D2459">
            <v>14.45</v>
          </cell>
          <cell r="E2459">
            <v>5.95</v>
          </cell>
          <cell r="F2459">
            <v>20.399999999999999</v>
          </cell>
        </row>
        <row r="2460">
          <cell r="A2460">
            <v>4108210</v>
          </cell>
          <cell r="B2460" t="str">
            <v>Reator eletromagnético de alto fator de potência, para lâmpada vapor de sódio 70 W / 220 V</v>
          </cell>
          <cell r="C2460" t="str">
            <v>un</v>
          </cell>
          <cell r="D2460">
            <v>48.32</v>
          </cell>
          <cell r="E2460">
            <v>5.95</v>
          </cell>
          <cell r="F2460">
            <v>54.27</v>
          </cell>
        </row>
        <row r="2461">
          <cell r="A2461">
            <v>4108230</v>
          </cell>
          <cell r="B2461" t="str">
            <v>Reator eletromagnético de alto fator de potência, para lâmpada vapor de sódio 150 W / 220 V</v>
          </cell>
          <cell r="C2461" t="str">
            <v>un</v>
          </cell>
          <cell r="D2461">
            <v>58.7</v>
          </cell>
          <cell r="E2461">
            <v>5.95</v>
          </cell>
          <cell r="F2461">
            <v>64.650000000000006</v>
          </cell>
        </row>
        <row r="2462">
          <cell r="A2462">
            <v>4108250</v>
          </cell>
          <cell r="B2462" t="str">
            <v>Reator eletromagnético de alto fator de potência, para lâmpada vapor de sódio 250 W / 220 V</v>
          </cell>
          <cell r="C2462" t="str">
            <v>un</v>
          </cell>
          <cell r="D2462">
            <v>73.239999999999995</v>
          </cell>
          <cell r="E2462">
            <v>5.95</v>
          </cell>
          <cell r="F2462">
            <v>79.19</v>
          </cell>
        </row>
        <row r="2463">
          <cell r="A2463">
            <v>4108270</v>
          </cell>
          <cell r="B2463" t="str">
            <v>Reator eletromagnético de alto fator de potência, para lâmpada vapor de sódio 400 W / 220 V</v>
          </cell>
          <cell r="C2463" t="str">
            <v>un</v>
          </cell>
          <cell r="D2463">
            <v>88.41</v>
          </cell>
          <cell r="E2463">
            <v>5.95</v>
          </cell>
          <cell r="F2463">
            <v>94.36</v>
          </cell>
        </row>
        <row r="2464">
          <cell r="A2464">
            <v>4108280</v>
          </cell>
          <cell r="B2464" t="str">
            <v>Reator eletromagnético de alto fator de potência, para lâmpada vapor de sódio 1000 W / 220 V</v>
          </cell>
          <cell r="C2464" t="str">
            <v>un</v>
          </cell>
          <cell r="D2464">
            <v>243.86</v>
          </cell>
          <cell r="E2464">
            <v>5.95</v>
          </cell>
          <cell r="F2464">
            <v>249.81</v>
          </cell>
        </row>
        <row r="2465">
          <cell r="A2465">
            <v>4108420</v>
          </cell>
          <cell r="B2465" t="str">
            <v>Reator eletromagnético de alto fator de potência, para lâmpada vapor metálico 70 W / 220 V</v>
          </cell>
          <cell r="C2465" t="str">
            <v>un</v>
          </cell>
          <cell r="D2465">
            <v>58.88</v>
          </cell>
          <cell r="E2465">
            <v>5.95</v>
          </cell>
          <cell r="F2465">
            <v>64.83</v>
          </cell>
        </row>
        <row r="2466">
          <cell r="A2466">
            <v>4108440</v>
          </cell>
          <cell r="B2466" t="str">
            <v>Reator eletromagnético de alto fator de potência, para lâmpada vapor metálico 150 W / 220 V</v>
          </cell>
          <cell r="C2466" t="str">
            <v>un</v>
          </cell>
          <cell r="D2466">
            <v>69.56</v>
          </cell>
          <cell r="E2466">
            <v>5.95</v>
          </cell>
          <cell r="F2466">
            <v>75.510000000000005</v>
          </cell>
        </row>
        <row r="2467">
          <cell r="A2467">
            <v>4108450</v>
          </cell>
          <cell r="B2467" t="str">
            <v>Reator eletromagnético de alto fator de potência, para lâmpada vapor metálico 250 W / 220 V</v>
          </cell>
          <cell r="C2467" t="str">
            <v>un</v>
          </cell>
          <cell r="D2467">
            <v>76.69</v>
          </cell>
          <cell r="E2467">
            <v>5.95</v>
          </cell>
          <cell r="F2467">
            <v>82.64</v>
          </cell>
        </row>
        <row r="2468">
          <cell r="A2468">
            <v>4108460</v>
          </cell>
          <cell r="B2468" t="str">
            <v>Reator eletromagnético de alto fator de potência, para lâmpada vapor metálico 400 W / 220 V</v>
          </cell>
          <cell r="C2468" t="str">
            <v>un</v>
          </cell>
          <cell r="D2468">
            <v>70.150000000000006</v>
          </cell>
          <cell r="E2468">
            <v>5.95</v>
          </cell>
          <cell r="F2468">
            <v>76.099999999999994</v>
          </cell>
        </row>
        <row r="2469">
          <cell r="A2469">
            <v>4109630</v>
          </cell>
          <cell r="B2469" t="str">
            <v>Reator eletrônico de alto fator de potência com partida instantânea, para uma lâmpada fluorescente tubular, base bipino bilateral, 32 W - 127 V / 220 V</v>
          </cell>
          <cell r="C2469" t="str">
            <v>un</v>
          </cell>
          <cell r="D2469">
            <v>18.34</v>
          </cell>
          <cell r="E2469">
            <v>5.95</v>
          </cell>
          <cell r="F2469">
            <v>24.29</v>
          </cell>
        </row>
        <row r="2470">
          <cell r="A2470">
            <v>4109710</v>
          </cell>
          <cell r="B2470" t="str">
            <v>Reator eletrônico de alto fator de potência com partida instantânea, para uma lâmpada fluorescente tubular, base bipino bilateral, 15 W - 127V / 220 V</v>
          </cell>
          <cell r="C2470" t="str">
            <v>un</v>
          </cell>
          <cell r="D2470">
            <v>11.18</v>
          </cell>
          <cell r="E2470">
            <v>5.95</v>
          </cell>
          <cell r="F2470">
            <v>17.13</v>
          </cell>
        </row>
        <row r="2471">
          <cell r="A2471">
            <v>4109720</v>
          </cell>
          <cell r="B2471" t="str">
            <v>Reator eletrônico de alto fator de potência com partida instantânea, para duas lâmpadas fluorescentes tubulares, base bipino bilateral, 16 W - 127 V / 220 V</v>
          </cell>
          <cell r="C2471" t="str">
            <v>un</v>
          </cell>
          <cell r="D2471">
            <v>19.34</v>
          </cell>
          <cell r="E2471">
            <v>11.89</v>
          </cell>
          <cell r="F2471">
            <v>31.23</v>
          </cell>
        </row>
        <row r="2472">
          <cell r="A2472">
            <v>4109730</v>
          </cell>
          <cell r="B2472" t="str">
            <v>Reator eletrônico de alto fator de potência com partida instantânea, para uma lâmpada fluorescente tubular, base bipino bilateral, 20 W - 127V / 220 V</v>
          </cell>
          <cell r="C2472" t="str">
            <v>un</v>
          </cell>
          <cell r="D2472">
            <v>22.07</v>
          </cell>
          <cell r="E2472">
            <v>5.95</v>
          </cell>
          <cell r="F2472">
            <v>28.02</v>
          </cell>
        </row>
        <row r="2473">
          <cell r="A2473">
            <v>4109740</v>
          </cell>
          <cell r="B2473" t="str">
            <v>Reator eletrônico de alto fator de potência com partida instantânea, para duas lâmpadas fluorescentes tubulares, base bipino bilateral, 28 W - 127 V - 220 V</v>
          </cell>
          <cell r="C2473" t="str">
            <v>un</v>
          </cell>
          <cell r="D2473">
            <v>38.99</v>
          </cell>
          <cell r="E2473">
            <v>5.95</v>
          </cell>
          <cell r="F2473">
            <v>44.94</v>
          </cell>
        </row>
        <row r="2474">
          <cell r="A2474">
            <v>4109750</v>
          </cell>
          <cell r="B2474" t="str">
            <v>Reator eletrônico de alto fator de potência com partida instantânea, para duas lâmpadas fluorescentes tubulares, base bipino bilateral, 32 W - 127 V / 220 V</v>
          </cell>
          <cell r="C2474" t="str">
            <v>un</v>
          </cell>
          <cell r="D2474">
            <v>19.98</v>
          </cell>
          <cell r="E2474">
            <v>11.89</v>
          </cell>
          <cell r="F2474">
            <v>31.87</v>
          </cell>
        </row>
        <row r="2475">
          <cell r="A2475">
            <v>4109820</v>
          </cell>
          <cell r="B2475" t="str">
            <v>Reator eletrônico de alto fator de potência com partida instantânea, para uma lâmpada fluorescente tubular "HO", base bipino bilateral, 110 W - 220 V</v>
          </cell>
          <cell r="C2475" t="str">
            <v>un</v>
          </cell>
          <cell r="D2475">
            <v>46.15</v>
          </cell>
          <cell r="E2475">
            <v>5.95</v>
          </cell>
          <cell r="F2475">
            <v>52.1</v>
          </cell>
        </row>
        <row r="2476">
          <cell r="A2476">
            <v>4109830</v>
          </cell>
          <cell r="B2476" t="str">
            <v>Reator eletrônico de alto fator de potência com partida instantânea, para duas lâmpadas fluorescentes tubulares "HO", base bipino bilateral, 110 W - 220 V</v>
          </cell>
          <cell r="C2476" t="str">
            <v>un</v>
          </cell>
          <cell r="D2476">
            <v>61.67</v>
          </cell>
          <cell r="E2476">
            <v>11.89</v>
          </cell>
          <cell r="F2476">
            <v>73.56</v>
          </cell>
        </row>
        <row r="2477">
          <cell r="A2477">
            <v>4109860</v>
          </cell>
          <cell r="B2477" t="str">
            <v>Reator eletrônico de alto fator de potência com partida instantânea, para uma lâmpada fluorescente compacta "2U", base G24q-2, 18W - 220 V</v>
          </cell>
          <cell r="C2477" t="str">
            <v>un</v>
          </cell>
          <cell r="D2477">
            <v>19.059999999999999</v>
          </cell>
          <cell r="E2477">
            <v>5.95</v>
          </cell>
          <cell r="F2477">
            <v>25.01</v>
          </cell>
        </row>
        <row r="2478">
          <cell r="A2478">
            <v>4109870</v>
          </cell>
          <cell r="B2478" t="str">
            <v>Reator eletrônico de alto fator de potência com partida instantânea, para uma lâmpada fluorescente compacta"2U", base G24q-3, 26 W - 220 V</v>
          </cell>
          <cell r="C2478" t="str">
            <v>un</v>
          </cell>
          <cell r="D2478">
            <v>26.78</v>
          </cell>
          <cell r="E2478">
            <v>5.95</v>
          </cell>
          <cell r="F2478">
            <v>32.729999999999997</v>
          </cell>
        </row>
        <row r="2479">
          <cell r="A2479">
            <v>4109880</v>
          </cell>
          <cell r="B2479" t="str">
            <v>Reator eletrônico de alto fator de potência com partida instantânea, para duas lâmpadas fluorescentes compactas"2U", base G24q-2, 18 W - 220 V</v>
          </cell>
          <cell r="C2479" t="str">
            <v>un</v>
          </cell>
          <cell r="D2479">
            <v>35.479999999999997</v>
          </cell>
          <cell r="E2479">
            <v>11.89</v>
          </cell>
          <cell r="F2479">
            <v>47.37</v>
          </cell>
        </row>
        <row r="2480">
          <cell r="A2480">
            <v>4109890</v>
          </cell>
          <cell r="B2480" t="str">
            <v>Reator eletrônico de alto fator de potência com partida instantânea, para duas lâmpadas fluorescentes compactas"2U", base G24q-3, 26 W - 220 V</v>
          </cell>
          <cell r="C2480" t="str">
            <v>un</v>
          </cell>
          <cell r="D2480">
            <v>28.7</v>
          </cell>
          <cell r="E2480">
            <v>11.89</v>
          </cell>
          <cell r="F2480">
            <v>40.590000000000003</v>
          </cell>
        </row>
        <row r="2481">
          <cell r="A2481">
            <v>4109950</v>
          </cell>
          <cell r="B2481" t="str">
            <v>Reator eletrônico de alto fator de potência com partida instantânea, para duas lâmpadas fluorescentes compactas longas "1U", base 2G11, 36 W - 220 V</v>
          </cell>
          <cell r="C2481" t="str">
            <v>un</v>
          </cell>
          <cell r="D2481">
            <v>61.49</v>
          </cell>
          <cell r="E2481">
            <v>11.89</v>
          </cell>
          <cell r="F2481">
            <v>73.38</v>
          </cell>
        </row>
        <row r="2482">
          <cell r="A2482">
            <v>4110060</v>
          </cell>
          <cell r="B2482" t="str">
            <v>Braço em tubo de ferro galvanizado de 1´ x 1,00 m para fixação de uma luminária</v>
          </cell>
          <cell r="C2482" t="str">
            <v>un</v>
          </cell>
          <cell r="D2482">
            <v>28.94</v>
          </cell>
          <cell r="E2482">
            <v>42.01</v>
          </cell>
          <cell r="F2482">
            <v>70.95</v>
          </cell>
        </row>
        <row r="2483">
          <cell r="A2483">
            <v>4110070</v>
          </cell>
          <cell r="B2483" t="str">
            <v>Cruzeta reforçada em ferro galvanizado para fixação de quatro luminárias</v>
          </cell>
          <cell r="C2483" t="str">
            <v>un</v>
          </cell>
          <cell r="D2483">
            <v>359.91</v>
          </cell>
          <cell r="E2483">
            <v>42.01</v>
          </cell>
          <cell r="F2483">
            <v>401.92</v>
          </cell>
        </row>
        <row r="2484">
          <cell r="A2484">
            <v>4110080</v>
          </cell>
          <cell r="B2484" t="str">
            <v>Cruzeta reforçada em ferro galvanizado para fixação de duas luminárias</v>
          </cell>
          <cell r="C2484" t="str">
            <v>un</v>
          </cell>
          <cell r="D2484">
            <v>200.84</v>
          </cell>
          <cell r="E2484">
            <v>42.01</v>
          </cell>
          <cell r="F2484">
            <v>242.85</v>
          </cell>
        </row>
        <row r="2485">
          <cell r="A2485">
            <v>4110240</v>
          </cell>
          <cell r="B2485" t="str">
            <v>Poste telecônico curvo em aço SAE 1010/1020 galvanizado a fogo, altura de 7,0 m</v>
          </cell>
          <cell r="C2485" t="str">
            <v>un</v>
          </cell>
          <cell r="D2485">
            <v>909.77</v>
          </cell>
          <cell r="E2485">
            <v>189.5</v>
          </cell>
          <cell r="F2485">
            <v>1099.27</v>
          </cell>
        </row>
        <row r="2486">
          <cell r="A2486">
            <v>4110250</v>
          </cell>
          <cell r="B2486" t="str">
            <v>Poste telecônico curvo duplo em aço SAE 1010/1020 galvanizado a fogo, altura de 9,00 m</v>
          </cell>
          <cell r="C2486" t="str">
            <v>un</v>
          </cell>
          <cell r="D2486">
            <v>1242.73</v>
          </cell>
          <cell r="E2486">
            <v>189.5</v>
          </cell>
          <cell r="F2486">
            <v>1432.23</v>
          </cell>
        </row>
        <row r="2487">
          <cell r="A2487">
            <v>4110260</v>
          </cell>
          <cell r="B2487" t="str">
            <v>Poste telecônico curvo em aço SAE 1010/1020 galvanizado a fogo, altura de 8,00 m</v>
          </cell>
          <cell r="C2487" t="str">
            <v>un</v>
          </cell>
          <cell r="D2487">
            <v>1026.6400000000001</v>
          </cell>
          <cell r="E2487">
            <v>189.5</v>
          </cell>
          <cell r="F2487">
            <v>1216.1400000000001</v>
          </cell>
        </row>
        <row r="2488">
          <cell r="A2488">
            <v>4110280</v>
          </cell>
          <cell r="B2488" t="str">
            <v>Poste telecônico curvo em aço SAE 1010/1020 galvanizado a fogo, altura de 10,00 m</v>
          </cell>
          <cell r="C2488" t="str">
            <v>un</v>
          </cell>
          <cell r="D2488">
            <v>1218.5999999999999</v>
          </cell>
          <cell r="E2488">
            <v>189.5</v>
          </cell>
          <cell r="F2488">
            <v>1408.1</v>
          </cell>
        </row>
        <row r="2489">
          <cell r="A2489">
            <v>4110320</v>
          </cell>
          <cell r="B2489" t="str">
            <v>Poste telecônico reto em aço SAE 1010/1020 galvanizado a fogo, altura de 15,00 m</v>
          </cell>
          <cell r="C2489" t="str">
            <v>un</v>
          </cell>
          <cell r="D2489">
            <v>2936.92</v>
          </cell>
          <cell r="E2489">
            <v>69.8</v>
          </cell>
          <cell r="F2489">
            <v>3006.72</v>
          </cell>
        </row>
        <row r="2490">
          <cell r="A2490">
            <v>4110330</v>
          </cell>
          <cell r="B2490" t="str">
            <v>Poste telecônico reto em aço SAE 1010/1020 galvanizado a fogo, altura de 10,00 m</v>
          </cell>
          <cell r="C2490" t="str">
            <v>un</v>
          </cell>
          <cell r="D2490">
            <v>1242.83</v>
          </cell>
          <cell r="E2490">
            <v>69.8</v>
          </cell>
          <cell r="F2490">
            <v>1312.63</v>
          </cell>
        </row>
        <row r="2491">
          <cell r="A2491">
            <v>4110340</v>
          </cell>
          <cell r="B2491" t="str">
            <v>Poste telecônico reto em aço SAE 1010/1020 galvanizado a fogo, altura de 8,00 m</v>
          </cell>
          <cell r="C2491" t="str">
            <v>un</v>
          </cell>
          <cell r="D2491">
            <v>992.53</v>
          </cell>
          <cell r="E2491">
            <v>69.8</v>
          </cell>
          <cell r="F2491">
            <v>1062.33</v>
          </cell>
        </row>
        <row r="2492">
          <cell r="A2492">
            <v>4110390</v>
          </cell>
          <cell r="B2492" t="str">
            <v>Poste telecônico reto em aço SAE 1010/1020 galvanizado a fogo, altura de 9,00 m</v>
          </cell>
          <cell r="C2492" t="str">
            <v>un</v>
          </cell>
          <cell r="D2492">
            <v>1107.08</v>
          </cell>
          <cell r="E2492">
            <v>69.8</v>
          </cell>
          <cell r="F2492">
            <v>1176.8800000000001</v>
          </cell>
        </row>
        <row r="2493">
          <cell r="A2493">
            <v>4110400</v>
          </cell>
          <cell r="B2493" t="str">
            <v>Poste telecônico em aço SAE 1010/1020 galvanizado a fogo, com espera para uma luminária, altura de 3,00 m</v>
          </cell>
          <cell r="C2493" t="str">
            <v>un</v>
          </cell>
          <cell r="D2493">
            <v>310.72000000000003</v>
          </cell>
          <cell r="E2493">
            <v>45.08</v>
          </cell>
          <cell r="F2493">
            <v>355.8</v>
          </cell>
        </row>
        <row r="2494">
          <cell r="A2494">
            <v>4110410</v>
          </cell>
          <cell r="B2494" t="str">
            <v>Poste telecônico em aço SAE 1010/1020 galvanizado a fogo, com espera para duas luminárias, altura de 3,00 m</v>
          </cell>
          <cell r="C2494" t="str">
            <v>un</v>
          </cell>
          <cell r="D2494">
            <v>363.03</v>
          </cell>
          <cell r="E2494">
            <v>45.08</v>
          </cell>
          <cell r="F2494">
            <v>408.11</v>
          </cell>
        </row>
        <row r="2495">
          <cell r="A2495">
            <v>4110420</v>
          </cell>
          <cell r="B2495" t="str">
            <v>Poste telecônico reto em aço SAE 1010/1020 galvanizado a fogo, altura de 12,00 m</v>
          </cell>
          <cell r="C2495" t="str">
            <v>un</v>
          </cell>
          <cell r="D2495">
            <v>1707.83</v>
          </cell>
          <cell r="E2495">
            <v>69.8</v>
          </cell>
          <cell r="F2495">
            <v>1777.63</v>
          </cell>
        </row>
        <row r="2496">
          <cell r="A2496">
            <v>4110430</v>
          </cell>
          <cell r="B2496" t="str">
            <v>Poste telecônico reto em aço SAE 1010/1020 galvanizado a fogo, altura de 6,00 m</v>
          </cell>
          <cell r="C2496" t="str">
            <v>un</v>
          </cell>
          <cell r="D2496">
            <v>718.02</v>
          </cell>
          <cell r="E2496">
            <v>69.8</v>
          </cell>
          <cell r="F2496">
            <v>787.82</v>
          </cell>
        </row>
        <row r="2497">
          <cell r="A2497">
            <v>4110440</v>
          </cell>
          <cell r="B2497" t="str">
            <v>Poste tubular reto em aço SAE 1010/1020, seção quadrada, altura de 7,50 m</v>
          </cell>
          <cell r="C2497" t="str">
            <v>un</v>
          </cell>
          <cell r="D2497">
            <v>366.79</v>
          </cell>
          <cell r="E2497">
            <v>45.08</v>
          </cell>
          <cell r="F2497">
            <v>411.87</v>
          </cell>
        </row>
        <row r="2498">
          <cell r="A2498">
            <v>4110470</v>
          </cell>
          <cell r="B2498" t="str">
            <v>Poste telecônico curvo duplo para duas luminárias, em aço SAE 1010/1020 galvanizado a fogo, altura de 10,00 metros</v>
          </cell>
          <cell r="C2498" t="str">
            <v>un</v>
          </cell>
          <cell r="D2498">
            <v>1521.96</v>
          </cell>
          <cell r="E2498">
            <v>189.5</v>
          </cell>
          <cell r="F2498">
            <v>1711.46</v>
          </cell>
        </row>
        <row r="2499">
          <cell r="A2499">
            <v>4110490</v>
          </cell>
          <cell r="B2499" t="str">
            <v>Poste telecônico reto em aço galvanizado a fogo, com base - altura de 7,00 m</v>
          </cell>
          <cell r="C2499" t="str">
            <v>un</v>
          </cell>
          <cell r="D2499">
            <v>756.54</v>
          </cell>
          <cell r="E2499">
            <v>308.35000000000002</v>
          </cell>
          <cell r="F2499">
            <v>1064.8900000000001</v>
          </cell>
        </row>
        <row r="2500">
          <cell r="A2500">
            <v>4110500</v>
          </cell>
          <cell r="B2500" t="str">
            <v>Poste telecônico reto em aço SAE 1010/1020 galvanizado a fogo, altura de 4,00 m</v>
          </cell>
          <cell r="C2500" t="str">
            <v>un</v>
          </cell>
          <cell r="D2500">
            <v>594.09</v>
          </cell>
          <cell r="E2500">
            <v>69.8</v>
          </cell>
          <cell r="F2500">
            <v>663.89</v>
          </cell>
        </row>
        <row r="2501">
          <cell r="A2501">
            <v>4111060</v>
          </cell>
          <cell r="B2501" t="str">
            <v>Luminária fechada para iluminação pública tipo pétala pequena</v>
          </cell>
          <cell r="C2501" t="str">
            <v>un</v>
          </cell>
          <cell r="D2501">
            <v>408.07</v>
          </cell>
          <cell r="E2501">
            <v>21.01</v>
          </cell>
          <cell r="F2501">
            <v>429.08</v>
          </cell>
        </row>
        <row r="2502">
          <cell r="A2502">
            <v>4111090</v>
          </cell>
          <cell r="B2502" t="str">
            <v>Luminária com corpo em tubo de alumínio tipo balizador para uso externo</v>
          </cell>
          <cell r="C2502" t="str">
            <v>un</v>
          </cell>
          <cell r="D2502">
            <v>152.52000000000001</v>
          </cell>
          <cell r="E2502">
            <v>8.92</v>
          </cell>
          <cell r="F2502">
            <v>161.44</v>
          </cell>
        </row>
        <row r="2503">
          <cell r="A2503">
            <v>4111100</v>
          </cell>
          <cell r="B2503" t="str">
            <v>Luminária retangular fechada para iluminação externa em poste, tipo pétala grande</v>
          </cell>
          <cell r="C2503" t="str">
            <v>un</v>
          </cell>
          <cell r="D2503">
            <v>272</v>
          </cell>
          <cell r="E2503">
            <v>21.01</v>
          </cell>
          <cell r="F2503">
            <v>293.01</v>
          </cell>
        </row>
        <row r="2504">
          <cell r="A2504">
            <v>4111110</v>
          </cell>
          <cell r="B2504" t="str">
            <v>Luminária retangular fechada para iluminação externa em poste, tipo pétala pequena</v>
          </cell>
          <cell r="C2504" t="str">
            <v>un</v>
          </cell>
          <cell r="D2504">
            <v>236.73</v>
          </cell>
          <cell r="E2504">
            <v>21.01</v>
          </cell>
          <cell r="F2504">
            <v>257.74</v>
          </cell>
        </row>
        <row r="2505">
          <cell r="A2505">
            <v>4111120</v>
          </cell>
          <cell r="B2505" t="str">
            <v>Luminária arandela retangular fechada para iluminação externa, tipo pétala pequena</v>
          </cell>
          <cell r="C2505" t="str">
            <v>un</v>
          </cell>
          <cell r="D2505">
            <v>171.84</v>
          </cell>
          <cell r="E2505">
            <v>21.01</v>
          </cell>
          <cell r="F2505">
            <v>192.85</v>
          </cell>
        </row>
        <row r="2506">
          <cell r="A2506">
            <v>4111160</v>
          </cell>
          <cell r="B2506" t="str">
            <v>Luminária pública fechada tipo pétala, com alojamento para reator, com abertura na parte superior</v>
          </cell>
          <cell r="C2506" t="str">
            <v>un</v>
          </cell>
          <cell r="D2506">
            <v>363.5</v>
          </cell>
          <cell r="E2506">
            <v>21.01</v>
          </cell>
          <cell r="F2506">
            <v>384.51</v>
          </cell>
        </row>
        <row r="2507">
          <cell r="A2507">
            <v>4111440</v>
          </cell>
          <cell r="B2507" t="str">
            <v>Suporte tubular de fixação em poste para 1 luminária tipo pétala</v>
          </cell>
          <cell r="C2507" t="str">
            <v>un</v>
          </cell>
          <cell r="D2507">
            <v>49.6</v>
          </cell>
          <cell r="E2507">
            <v>8.92</v>
          </cell>
          <cell r="F2507">
            <v>58.52</v>
          </cell>
        </row>
        <row r="2508">
          <cell r="A2508">
            <v>4111450</v>
          </cell>
          <cell r="B2508" t="str">
            <v>Suporte tubular de fixação em poste para 2 luminárias tipo pétala</v>
          </cell>
          <cell r="C2508" t="str">
            <v>un</v>
          </cell>
          <cell r="D2508">
            <v>61.81</v>
          </cell>
          <cell r="E2508">
            <v>8.92</v>
          </cell>
          <cell r="F2508">
            <v>70.73</v>
          </cell>
        </row>
        <row r="2509">
          <cell r="A2509">
            <v>4111460</v>
          </cell>
          <cell r="B2509" t="str">
            <v>Suporte tubular de fixação em poste para 3 luminárias tipo pétala</v>
          </cell>
          <cell r="C2509" t="str">
            <v>un</v>
          </cell>
          <cell r="D2509">
            <v>77.75</v>
          </cell>
          <cell r="E2509">
            <v>8.92</v>
          </cell>
          <cell r="F2509">
            <v>86.67</v>
          </cell>
        </row>
        <row r="2510">
          <cell r="A2510">
            <v>4111470</v>
          </cell>
          <cell r="B2510" t="str">
            <v>Suporte tubular de fixação em poste para 4 luminárias tipo pétala</v>
          </cell>
          <cell r="C2510" t="str">
            <v>un</v>
          </cell>
          <cell r="D2510">
            <v>94.03</v>
          </cell>
          <cell r="E2510">
            <v>8.92</v>
          </cell>
          <cell r="F2510">
            <v>102.95</v>
          </cell>
        </row>
        <row r="2511">
          <cell r="A2511">
            <v>4111700</v>
          </cell>
          <cell r="B2511" t="str">
            <v>Luminária led retangular para poste de 10.800 até 13.530 lm, eficiência mínima 90 lm/W</v>
          </cell>
          <cell r="C2511" t="str">
            <v>un</v>
          </cell>
          <cell r="D2511">
            <v>1625.54</v>
          </cell>
          <cell r="E2511">
            <v>21.01</v>
          </cell>
          <cell r="F2511">
            <v>1646.55</v>
          </cell>
        </row>
        <row r="2512">
          <cell r="A2512">
            <v>4111710</v>
          </cell>
          <cell r="B2512" t="str">
            <v>Luminária led retangular para parede/piso de 10.800 até 13.530 lm, eficiência mínima 90 lm/W</v>
          </cell>
          <cell r="C2512" t="str">
            <v>un</v>
          </cell>
          <cell r="D2512">
            <v>1542.96</v>
          </cell>
          <cell r="E2512">
            <v>21.01</v>
          </cell>
          <cell r="F2512">
            <v>1563.97</v>
          </cell>
        </row>
        <row r="2513">
          <cell r="A2513">
            <v>4111720</v>
          </cell>
          <cell r="B2513" t="str">
            <v>Luminária led retangular para poste de 4.750 até 7.800 lm, eficiência mínima 95 lm/W</v>
          </cell>
          <cell r="C2513" t="str">
            <v>un</v>
          </cell>
          <cell r="D2513">
            <v>1476.28</v>
          </cell>
          <cell r="E2513">
            <v>21.01</v>
          </cell>
          <cell r="F2513">
            <v>1497.29</v>
          </cell>
        </row>
        <row r="2514">
          <cell r="A2514">
            <v>4112050</v>
          </cell>
          <cell r="B2514" t="str">
            <v>Projetor retangular fechado, com alojamento para reator, para lâmpadas vapor metálico ou vapor de sódio de 150 a 400 W</v>
          </cell>
          <cell r="C2514" t="str">
            <v>un</v>
          </cell>
          <cell r="D2514">
            <v>535.39</v>
          </cell>
          <cell r="E2514">
            <v>14.87</v>
          </cell>
          <cell r="F2514">
            <v>550.26</v>
          </cell>
        </row>
        <row r="2515">
          <cell r="A2515">
            <v>4112060</v>
          </cell>
          <cell r="B2515" t="str">
            <v>Projetor retangular fechado, para lâmpadas vapor de sódio 1000 W e vapor metálico 2000 W</v>
          </cell>
          <cell r="C2515" t="str">
            <v>un</v>
          </cell>
          <cell r="D2515">
            <v>666.73</v>
          </cell>
          <cell r="E2515">
            <v>14.87</v>
          </cell>
          <cell r="F2515">
            <v>681.6</v>
          </cell>
        </row>
        <row r="2516">
          <cell r="A2516">
            <v>4112070</v>
          </cell>
          <cell r="B2516" t="str">
            <v>Projetor retangular fechado, para lâmpadas vapor metálico 70/150W e halógena 300/500W</v>
          </cell>
          <cell r="C2516" t="str">
            <v>un</v>
          </cell>
          <cell r="D2516">
            <v>232.59</v>
          </cell>
          <cell r="E2516">
            <v>14.87</v>
          </cell>
          <cell r="F2516">
            <v>247.46</v>
          </cell>
        </row>
        <row r="2517">
          <cell r="A2517">
            <v>4112080</v>
          </cell>
          <cell r="B2517" t="str">
            <v>Projetor retangular fechado, para lâmpadas vapor metálico e sódio 250/400W</v>
          </cell>
          <cell r="C2517" t="str">
            <v>un</v>
          </cell>
          <cell r="D2517">
            <v>248.86</v>
          </cell>
          <cell r="E2517">
            <v>14.87</v>
          </cell>
          <cell r="F2517">
            <v>263.73</v>
          </cell>
        </row>
        <row r="2518">
          <cell r="A2518">
            <v>4112090</v>
          </cell>
          <cell r="B2518" t="str">
            <v>Projetor cônico fechado, para lâmpadas vapor metálico e sódio 250/400W, mista 250/500W</v>
          </cell>
          <cell r="C2518" t="str">
            <v>un</v>
          </cell>
          <cell r="D2518">
            <v>291.52999999999997</v>
          </cell>
          <cell r="E2518">
            <v>14.87</v>
          </cell>
          <cell r="F2518">
            <v>306.39999999999998</v>
          </cell>
        </row>
        <row r="2519">
          <cell r="A2519">
            <v>4112130</v>
          </cell>
          <cell r="B2519" t="str">
            <v>Projetor retangular fechado, uso abrigado, para lâmpadas vapor metálico e sódio 250/400W</v>
          </cell>
          <cell r="C2519" t="str">
            <v>un</v>
          </cell>
          <cell r="D2519">
            <v>215.55</v>
          </cell>
          <cell r="E2519">
            <v>14.87</v>
          </cell>
          <cell r="F2519">
            <v>230.42</v>
          </cell>
        </row>
        <row r="2520">
          <cell r="A2520">
            <v>4112160</v>
          </cell>
          <cell r="B2520" t="str">
            <v>Projetor retangular fechado, para lâmpada halógena de 1000 W</v>
          </cell>
          <cell r="C2520" t="str">
            <v>un</v>
          </cell>
          <cell r="D2520">
            <v>223.64</v>
          </cell>
          <cell r="E2520">
            <v>14.87</v>
          </cell>
          <cell r="F2520">
            <v>238.51</v>
          </cell>
        </row>
        <row r="2521">
          <cell r="A2521">
            <v>4112190</v>
          </cell>
          <cell r="B2521" t="str">
            <v>Projetor de sobrepor com foco orientável, para lâmpada vapor metálico ou vapor de sódio 250/400 W</v>
          </cell>
          <cell r="C2521" t="str">
            <v>un</v>
          </cell>
          <cell r="D2521">
            <v>245.31</v>
          </cell>
          <cell r="E2521">
            <v>14.87</v>
          </cell>
          <cell r="F2521">
            <v>260.18</v>
          </cell>
        </row>
        <row r="2522">
          <cell r="A2522">
            <v>4113030</v>
          </cell>
          <cell r="B2522" t="str">
            <v>Luminária blindada, retangular, de embutir para lâmpada mista 160 W</v>
          </cell>
          <cell r="C2522" t="str">
            <v>un</v>
          </cell>
          <cell r="D2522">
            <v>127.84</v>
          </cell>
          <cell r="E2522">
            <v>11.89</v>
          </cell>
          <cell r="F2522">
            <v>139.72999999999999</v>
          </cell>
        </row>
        <row r="2523">
          <cell r="A2523">
            <v>4113040</v>
          </cell>
          <cell r="B2523" t="str">
            <v>Luminária blindada de sobrepor ou pendente em calha fechada para 1 lâmpada fluorescente de 32/36/40W</v>
          </cell>
          <cell r="C2523" t="str">
            <v>un</v>
          </cell>
          <cell r="D2523">
            <v>133.24</v>
          </cell>
          <cell r="E2523">
            <v>11.89</v>
          </cell>
          <cell r="F2523">
            <v>145.13</v>
          </cell>
        </row>
        <row r="2524">
          <cell r="A2524">
            <v>4113050</v>
          </cell>
          <cell r="B2524" t="str">
            <v>Luminária blindada de sobrepor ou pendente em calha fechada para 2 lâmpadas fluorescentes de 32/36/40W</v>
          </cell>
          <cell r="C2524" t="str">
            <v>un</v>
          </cell>
          <cell r="D2524">
            <v>125.84</v>
          </cell>
          <cell r="E2524">
            <v>11.89</v>
          </cell>
          <cell r="F2524">
            <v>137.72999999999999</v>
          </cell>
        </row>
        <row r="2525">
          <cell r="A2525">
            <v>4113100</v>
          </cell>
          <cell r="B2525" t="str">
            <v>Luminária blindada arandela 45º e 90º, para lâmpadas mista, vapor metálico, de mercúrio, vapor de sódio e fluorescente compacta</v>
          </cell>
          <cell r="C2525" t="str">
            <v>un</v>
          </cell>
          <cell r="D2525">
            <v>134.82</v>
          </cell>
          <cell r="E2525">
            <v>11.89</v>
          </cell>
          <cell r="F2525">
            <v>146.71</v>
          </cell>
        </row>
        <row r="2526">
          <cell r="A2526">
            <v>4113180</v>
          </cell>
          <cell r="B2526" t="str">
            <v>Luminária blindada, arandela 45° e 90°, para lâmpada fluorescente compacta</v>
          </cell>
          <cell r="C2526" t="str">
            <v>un</v>
          </cell>
          <cell r="D2526">
            <v>94.85</v>
          </cell>
          <cell r="E2526">
            <v>11.89</v>
          </cell>
          <cell r="F2526">
            <v>106.74</v>
          </cell>
        </row>
        <row r="2527">
          <cell r="A2527">
            <v>4113200</v>
          </cell>
          <cell r="B2527" t="str">
            <v>Luminária blindada, oval, de sobrepor ou arandela para lâmpada fluorescentes compacta</v>
          </cell>
          <cell r="C2527" t="str">
            <v>un</v>
          </cell>
          <cell r="D2527">
            <v>62.71</v>
          </cell>
          <cell r="E2527">
            <v>11.89</v>
          </cell>
          <cell r="F2527">
            <v>74.599999999999994</v>
          </cell>
        </row>
        <row r="2528">
          <cell r="A2528">
            <v>4114020</v>
          </cell>
          <cell r="B2528" t="str">
            <v>Luminária retangular de embutir tipo calha fechada com difusor plano em acrílico para 2 lâmpadas fluorescentes tubulares de 28/32/36/54W</v>
          </cell>
          <cell r="C2528" t="str">
            <v>un</v>
          </cell>
          <cell r="D2528">
            <v>128.75</v>
          </cell>
          <cell r="E2528">
            <v>11.89</v>
          </cell>
          <cell r="F2528">
            <v>140.63999999999999</v>
          </cell>
        </row>
        <row r="2529">
          <cell r="A2529">
            <v>4114040</v>
          </cell>
          <cell r="B2529" t="str">
            <v>Luminária retangular de embutir tipo calha aberta com refletor em chapa de aço com pintura eletrostática para 2 lâmpadas fluorescentes tubulares de 32/36W</v>
          </cell>
          <cell r="C2529" t="str">
            <v>un</v>
          </cell>
          <cell r="D2529">
            <v>63.96</v>
          </cell>
          <cell r="E2529">
            <v>11.89</v>
          </cell>
          <cell r="F2529">
            <v>75.849999999999994</v>
          </cell>
        </row>
        <row r="2530">
          <cell r="A2530">
            <v>4114070</v>
          </cell>
          <cell r="B2530" t="str">
            <v>Luminária retangular de sobrepor tipo calha aberta para 2 lâmpadas fluorescentes tubulares de 32W</v>
          </cell>
          <cell r="C2530" t="str">
            <v>un</v>
          </cell>
          <cell r="D2530">
            <v>49.7</v>
          </cell>
          <cell r="E2530">
            <v>11.89</v>
          </cell>
          <cell r="F2530">
            <v>61.59</v>
          </cell>
        </row>
        <row r="2531">
          <cell r="A2531">
            <v>4114080</v>
          </cell>
          <cell r="B2531" t="str">
            <v>Luminária retangular de sobrepor tipo calha aberta para 4 lâmpadas fluorescentes tubulares de 32W</v>
          </cell>
          <cell r="C2531" t="str">
            <v>un</v>
          </cell>
          <cell r="D2531">
            <v>43.82</v>
          </cell>
          <cell r="E2531">
            <v>11.89</v>
          </cell>
          <cell r="F2531">
            <v>55.71</v>
          </cell>
        </row>
        <row r="2532">
          <cell r="A2532">
            <v>4114090</v>
          </cell>
          <cell r="B2532" t="str">
            <v>Luminária retangular de sobrepor tipo calha fechada com difusor em acrílico translúcido para 2 lâmpadas fluorescentes de 28/32/36/54W</v>
          </cell>
          <cell r="C2532" t="str">
            <v>un</v>
          </cell>
          <cell r="D2532">
            <v>196.51</v>
          </cell>
          <cell r="E2532">
            <v>11.89</v>
          </cell>
          <cell r="F2532">
            <v>208.4</v>
          </cell>
        </row>
        <row r="2533">
          <cell r="A2533">
            <v>4114120</v>
          </cell>
          <cell r="B2533" t="str">
            <v>Luminária retangular de sobrepor tipo calha aberta para 2 lâmpadas fluorescentes tubulares de 110W</v>
          </cell>
          <cell r="C2533" t="str">
            <v>un</v>
          </cell>
          <cell r="D2533">
            <v>48.8</v>
          </cell>
          <cell r="E2533">
            <v>11.89</v>
          </cell>
          <cell r="F2533">
            <v>60.69</v>
          </cell>
        </row>
        <row r="2534">
          <cell r="A2534">
            <v>4114160</v>
          </cell>
          <cell r="B2534" t="str">
            <v>Luminária retangular de sobrepor tipo calha aberta com aletas parabólicas para 2 lâmpadas fluorescentes tubulares de 32/36W</v>
          </cell>
          <cell r="C2534" t="str">
            <v>un</v>
          </cell>
          <cell r="D2534">
            <v>130.91</v>
          </cell>
          <cell r="E2534">
            <v>11.89</v>
          </cell>
          <cell r="F2534">
            <v>142.80000000000001</v>
          </cell>
        </row>
        <row r="2535">
          <cell r="A2535">
            <v>4114180</v>
          </cell>
          <cell r="B2535" t="str">
            <v>Luminária industrial de sobrepor ou pendente com refletor em acrílico para 1 lâmpada multivapor metálico elipsoidal de 250/400W</v>
          </cell>
          <cell r="C2535" t="str">
            <v>un</v>
          </cell>
          <cell r="D2535">
            <v>343.65</v>
          </cell>
          <cell r="E2535">
            <v>8.92</v>
          </cell>
          <cell r="F2535">
            <v>352.57</v>
          </cell>
        </row>
        <row r="2536">
          <cell r="A2536">
            <v>4114210</v>
          </cell>
          <cell r="B2536" t="str">
            <v>Luminária quadrada de embutir tipo calha aberta com aletas planas para 2 lâmpadas fluorescentes compactas de 18/26W</v>
          </cell>
          <cell r="C2536" t="str">
            <v>un</v>
          </cell>
          <cell r="D2536">
            <v>57.88</v>
          </cell>
          <cell r="E2536">
            <v>14.87</v>
          </cell>
          <cell r="F2536">
            <v>72.75</v>
          </cell>
        </row>
        <row r="2537">
          <cell r="A2537">
            <v>4114280</v>
          </cell>
          <cell r="B2537" t="str">
            <v>Luminária retangular de sobrepor tipo calha aberta com refletor em chapa de aço pintada para 2 lâmpadas fluorescentes tubulares 32/36W</v>
          </cell>
          <cell r="C2537" t="str">
            <v>un</v>
          </cell>
          <cell r="D2537">
            <v>106.23</v>
          </cell>
          <cell r="E2537">
            <v>11.89</v>
          </cell>
          <cell r="F2537">
            <v>118.12</v>
          </cell>
        </row>
        <row r="2538">
          <cell r="A2538">
            <v>4114310</v>
          </cell>
          <cell r="B2538" t="str">
            <v>Luminária redonda de embutir com difusor recuado para 1 ou 2 lâmpadas fluorescentes compactas de 15/18/20/23/26W</v>
          </cell>
          <cell r="C2538" t="str">
            <v>un</v>
          </cell>
          <cell r="D2538">
            <v>77.88</v>
          </cell>
          <cell r="E2538">
            <v>11.89</v>
          </cell>
          <cell r="F2538">
            <v>89.77</v>
          </cell>
        </row>
        <row r="2539">
          <cell r="A2539">
            <v>4114360</v>
          </cell>
          <cell r="B2539" t="str">
            <v>Luminária retangular pendente tipo calha aberta instalação em perfilado para 2 lâmpadas fluorescentes tubulares de 32/36W</v>
          </cell>
          <cell r="C2539" t="str">
            <v>un</v>
          </cell>
          <cell r="D2539">
            <v>80.8</v>
          </cell>
          <cell r="E2539">
            <v>11.89</v>
          </cell>
          <cell r="F2539">
            <v>92.69</v>
          </cell>
        </row>
        <row r="2540">
          <cell r="A2540">
            <v>4114390</v>
          </cell>
          <cell r="B2540" t="str">
            <v>Luminária retangular de sobrepor tipo calha aberta com refletor em alumínio de alto brilho para 2 lâmpadas fluorescentes tubulares 32/36W</v>
          </cell>
          <cell r="C2540" t="str">
            <v>un</v>
          </cell>
          <cell r="D2540">
            <v>88.71</v>
          </cell>
          <cell r="E2540">
            <v>11.89</v>
          </cell>
          <cell r="F2540">
            <v>100.6</v>
          </cell>
        </row>
        <row r="2541">
          <cell r="A2541">
            <v>4114400</v>
          </cell>
          <cell r="B2541" t="str">
            <v>Luminária quadrada de embutir tipo calha aberta com refletor e aleta parabólicas em alumínio acetinado para 2 ou 4 lâmpadas fluorescentes de 14/16/18/36/55W</v>
          </cell>
          <cell r="C2541" t="str">
            <v>un</v>
          </cell>
          <cell r="D2541">
            <v>200.9</v>
          </cell>
          <cell r="E2541">
            <v>11.89</v>
          </cell>
          <cell r="F2541">
            <v>212.79</v>
          </cell>
        </row>
        <row r="2542">
          <cell r="A2542">
            <v>4114430</v>
          </cell>
          <cell r="B2542" t="str">
            <v>Luminária quadrada de embutir tipo calha aberta com refletor e aleta parabólicas em alumínio de alto brilho para 4 lâmpadas fluorescentes de 14/16/18W</v>
          </cell>
          <cell r="C2542" t="str">
            <v>un</v>
          </cell>
          <cell r="D2542">
            <v>124.38</v>
          </cell>
          <cell r="E2542">
            <v>11.89</v>
          </cell>
          <cell r="F2542">
            <v>136.27000000000001</v>
          </cell>
        </row>
        <row r="2543">
          <cell r="A2543">
            <v>4114440</v>
          </cell>
          <cell r="B2543" t="str">
            <v>Luminária retangular de embutir tipo calha aberta com refletor e aletas parabólicas para 2 lâmpadas fluorescentes tubulares de 16/18W</v>
          </cell>
          <cell r="C2543" t="str">
            <v>un</v>
          </cell>
          <cell r="D2543">
            <v>74.94</v>
          </cell>
          <cell r="E2543">
            <v>11.89</v>
          </cell>
          <cell r="F2543">
            <v>86.83</v>
          </cell>
        </row>
        <row r="2544">
          <cell r="A2544">
            <v>4114450</v>
          </cell>
          <cell r="B2544" t="str">
            <v>Luminária retangular de sobrepor tipo calha aberta com refletor facetado em chapa de aço pintada para 1 ou 2 lâmpadas fluorescentes de 32W</v>
          </cell>
          <cell r="C2544" t="str">
            <v>un</v>
          </cell>
          <cell r="D2544">
            <v>64.260000000000005</v>
          </cell>
          <cell r="E2544">
            <v>11.89</v>
          </cell>
          <cell r="F2544">
            <v>76.150000000000006</v>
          </cell>
        </row>
        <row r="2545">
          <cell r="A2545">
            <v>4114470</v>
          </cell>
          <cell r="B2545" t="str">
            <v>Luminária retangular de sobrepor tipo calha aberta com refletor facetado em chapa de aço pintada para 2 lâmpadas fluorescentes de 16W</v>
          </cell>
          <cell r="C2545" t="str">
            <v>un</v>
          </cell>
          <cell r="D2545">
            <v>46.07</v>
          </cell>
          <cell r="E2545">
            <v>11.89</v>
          </cell>
          <cell r="F2545">
            <v>57.96</v>
          </cell>
        </row>
        <row r="2546">
          <cell r="A2546">
            <v>4114510</v>
          </cell>
          <cell r="B2546" t="str">
            <v>Luminária industrial pendente com refletor prismático sem alojamento para reator, para lâmpadas vapor de sódio/metálico ou mista de 150/250/400W</v>
          </cell>
          <cell r="C2546" t="str">
            <v>un</v>
          </cell>
          <cell r="D2546">
            <v>116.7</v>
          </cell>
          <cell r="E2546">
            <v>8.92</v>
          </cell>
          <cell r="F2546">
            <v>125.62</v>
          </cell>
        </row>
        <row r="2547">
          <cell r="A2547">
            <v>4114530</v>
          </cell>
          <cell r="B2547" t="str">
            <v>Luminária redonda de sobrepor com difusor em vidro temperado jateado para 1 ou 2 lâmpadas fluorescentes compactas de 18/26W</v>
          </cell>
          <cell r="C2547" t="str">
            <v>un</v>
          </cell>
          <cell r="D2547">
            <v>126.41</v>
          </cell>
          <cell r="E2547">
            <v>8.92</v>
          </cell>
          <cell r="F2547">
            <v>135.33000000000001</v>
          </cell>
        </row>
        <row r="2548">
          <cell r="A2548">
            <v>4114540</v>
          </cell>
          <cell r="B2548" t="str">
            <v>Luminária retangular de sobrepor tipo calha aberta com aletas duplas parabólicas para 2 lâmpadas fluorescentes tubulares de 28/54W</v>
          </cell>
          <cell r="C2548" t="str">
            <v>un</v>
          </cell>
          <cell r="D2548">
            <v>111.55</v>
          </cell>
          <cell r="E2548">
            <v>11.89</v>
          </cell>
          <cell r="F2548">
            <v>123.44</v>
          </cell>
        </row>
        <row r="2549">
          <cell r="A2549">
            <v>4114550</v>
          </cell>
          <cell r="B2549" t="str">
            <v>Luminária retangular de embutir tipo calha aberta com aletas duplas parabólicas para 2 lâmpadas fluorescentes tubulares de 28/54W</v>
          </cell>
          <cell r="C2549" t="str">
            <v>un</v>
          </cell>
          <cell r="D2549">
            <v>208.32</v>
          </cell>
          <cell r="E2549">
            <v>11.89</v>
          </cell>
          <cell r="F2549">
            <v>220.21</v>
          </cell>
        </row>
        <row r="2550">
          <cell r="A2550">
            <v>4114560</v>
          </cell>
          <cell r="B2550" t="str">
            <v>Luminária retangular de embutir tipo calha aberta com aletas parabólicas para 2 lâmpadas fluorescentes tubulares de 28/54W</v>
          </cell>
          <cell r="C2550" t="str">
            <v>un</v>
          </cell>
          <cell r="D2550">
            <v>123.46</v>
          </cell>
          <cell r="E2550">
            <v>11.89</v>
          </cell>
          <cell r="F2550">
            <v>135.35</v>
          </cell>
        </row>
        <row r="2551">
          <cell r="A2551">
            <v>4114590</v>
          </cell>
          <cell r="B2551" t="str">
            <v>Luminária industrial pendente tipo calha aberta instalação em perfilado para 1 ou 2 lâmpadas fluorescentes tubulares 14W</v>
          </cell>
          <cell r="C2551" t="str">
            <v>un</v>
          </cell>
          <cell r="D2551">
            <v>65.180000000000007</v>
          </cell>
          <cell r="E2551">
            <v>14.87</v>
          </cell>
          <cell r="F2551">
            <v>80.05</v>
          </cell>
        </row>
        <row r="2552">
          <cell r="A2552">
            <v>4114600</v>
          </cell>
          <cell r="B2552" t="str">
            <v>Luminária industrial pendente tipo calha aberta instalação em perfilado para 1 ou 2 lâmpadas fluorescentes tubulares 28/54W</v>
          </cell>
          <cell r="C2552" t="str">
            <v>un</v>
          </cell>
          <cell r="D2552">
            <v>82.62</v>
          </cell>
          <cell r="E2552">
            <v>14.87</v>
          </cell>
          <cell r="F2552">
            <v>97.49</v>
          </cell>
        </row>
        <row r="2553">
          <cell r="A2553">
            <v>4114620</v>
          </cell>
          <cell r="B2553" t="str">
            <v>Luminária retangular de sobrepor tipo calha aberta com refletor e aletas parabólicas para 2 lâmpadas fluorescentes tubulares 28/54W</v>
          </cell>
          <cell r="C2553" t="str">
            <v>un</v>
          </cell>
          <cell r="D2553">
            <v>103.16</v>
          </cell>
          <cell r="E2553">
            <v>14.87</v>
          </cell>
          <cell r="F2553">
            <v>118.03</v>
          </cell>
        </row>
        <row r="2554">
          <cell r="A2554">
            <v>4114640</v>
          </cell>
          <cell r="B2554" t="str">
            <v>Luminária retangular de embutir tipo calha aberta com refletor em alumínio de alto brilho para 2 lâmpadas fluorescentes tubulares de 28/54W</v>
          </cell>
          <cell r="C2554" t="str">
            <v>un</v>
          </cell>
          <cell r="D2554">
            <v>74.44</v>
          </cell>
          <cell r="E2554">
            <v>14.87</v>
          </cell>
          <cell r="F2554">
            <v>89.31</v>
          </cell>
        </row>
        <row r="2555">
          <cell r="A2555">
            <v>4114660</v>
          </cell>
          <cell r="B2555" t="str">
            <v>Luminária retangular de embutir tipo calha aberta com refletor e aletas parabólicas para 2 lâmpadas fluorescentes tubulares de 28/54W</v>
          </cell>
          <cell r="C2555" t="str">
            <v>un</v>
          </cell>
          <cell r="D2555">
            <v>93.94</v>
          </cell>
          <cell r="E2555">
            <v>14.87</v>
          </cell>
          <cell r="F2555">
            <v>108.81</v>
          </cell>
        </row>
        <row r="2556">
          <cell r="A2556">
            <v>4114670</v>
          </cell>
          <cell r="B2556" t="str">
            <v>Luminária triangular de sobrepor tipo arandela para fluorescente compacta de 15/20/23W</v>
          </cell>
          <cell r="C2556" t="str">
            <v>un</v>
          </cell>
          <cell r="D2556">
            <v>85.6</v>
          </cell>
          <cell r="E2556">
            <v>14.87</v>
          </cell>
          <cell r="F2556">
            <v>100.47</v>
          </cell>
        </row>
        <row r="2557">
          <cell r="A2557">
            <v>4114700</v>
          </cell>
          <cell r="B2557" t="str">
            <v>Luminária retangular de sobrepor ou arandela tipo calha fechada com difusor em acrílico para 1 lâmpada fluorescente tubular de 28/54W</v>
          </cell>
          <cell r="C2557" t="str">
            <v>un</v>
          </cell>
          <cell r="D2557">
            <v>314.22000000000003</v>
          </cell>
          <cell r="E2557">
            <v>14.87</v>
          </cell>
          <cell r="F2557">
            <v>329.09</v>
          </cell>
        </row>
        <row r="2558">
          <cell r="A2558">
            <v>4114710</v>
          </cell>
          <cell r="B2558" t="str">
            <v>Luminária redonda de sobrepor com refletor em alumínio jateado e difusor em vidro para 1 lâmpada vapor metálico de 70/150W</v>
          </cell>
          <cell r="C2558" t="str">
            <v>un</v>
          </cell>
          <cell r="D2558">
            <v>163.58000000000001</v>
          </cell>
          <cell r="E2558">
            <v>11.89</v>
          </cell>
          <cell r="F2558">
            <v>175.47</v>
          </cell>
        </row>
        <row r="2559">
          <cell r="A2559">
            <v>4114720</v>
          </cell>
          <cell r="B2559" t="str">
            <v>Luminária redonda de embutir com refletor em alumínio jateado e difusor em vidro para 1 lâmpada vapor metálico de 70/150W</v>
          </cell>
          <cell r="C2559" t="str">
            <v>un</v>
          </cell>
          <cell r="D2559">
            <v>107.9</v>
          </cell>
          <cell r="E2559">
            <v>11.89</v>
          </cell>
          <cell r="F2559">
            <v>119.79</v>
          </cell>
        </row>
        <row r="2560">
          <cell r="A2560">
            <v>4114730</v>
          </cell>
          <cell r="B2560" t="str">
            <v>Luminária redonda de embutir com refletor em alumínio jateado e difusor em vidro para 2 lâmpadas fluorescentes compactas duplas de 18/26W</v>
          </cell>
          <cell r="C2560" t="str">
            <v>un</v>
          </cell>
          <cell r="D2560">
            <v>119.23</v>
          </cell>
          <cell r="E2560">
            <v>11.89</v>
          </cell>
          <cell r="F2560">
            <v>131.12</v>
          </cell>
        </row>
        <row r="2561">
          <cell r="A2561">
            <v>4114740</v>
          </cell>
          <cell r="B2561" t="str">
            <v>Luminária retangular de embutir assimétrica para 1 lâmpada fluorescente tubular de 14W</v>
          </cell>
          <cell r="C2561" t="str">
            <v>un</v>
          </cell>
          <cell r="D2561">
            <v>56.41</v>
          </cell>
          <cell r="E2561">
            <v>11.89</v>
          </cell>
          <cell r="F2561">
            <v>68.3</v>
          </cell>
        </row>
        <row r="2562">
          <cell r="A2562">
            <v>4114750</v>
          </cell>
          <cell r="B2562" t="str">
            <v>Luminária redonda de sobrepor ou pendente com refletor em alumínio anodizado facho concentrado para 1 lâmpada vapor metálico elipsoidal de 250W</v>
          </cell>
          <cell r="C2562" t="str">
            <v>un</v>
          </cell>
          <cell r="D2562">
            <v>229.25</v>
          </cell>
          <cell r="E2562">
            <v>11.89</v>
          </cell>
          <cell r="F2562">
            <v>241.14</v>
          </cell>
        </row>
        <row r="2563">
          <cell r="A2563">
            <v>4114770</v>
          </cell>
          <cell r="B2563" t="str">
            <v>Luminária quadrada de embutir tipo calha fechada, com difusor plano em acrílico, para 4 lâmpadas fluorescentes tubulares de 14/16/18 W</v>
          </cell>
          <cell r="C2563" t="str">
            <v>un</v>
          </cell>
          <cell r="D2563">
            <v>161.13999999999999</v>
          </cell>
          <cell r="E2563">
            <v>11.89</v>
          </cell>
          <cell r="F2563">
            <v>173.03</v>
          </cell>
        </row>
        <row r="2564">
          <cell r="A2564">
            <v>4114780</v>
          </cell>
          <cell r="B2564" t="str">
            <v>Luminária retangular de sobrepor tipo calha fechada, com difusor plano em acrílico, para 4 lâmpadas fluorescentes tubulares de 14/16/18 W</v>
          </cell>
          <cell r="C2564" t="str">
            <v>un</v>
          </cell>
          <cell r="D2564">
            <v>173.46</v>
          </cell>
          <cell r="E2564">
            <v>11.89</v>
          </cell>
          <cell r="F2564">
            <v>185.35</v>
          </cell>
        </row>
        <row r="2565">
          <cell r="A2565">
            <v>4114790</v>
          </cell>
          <cell r="B2565" t="str">
            <v>Luminária retangular de embutir tipo calha aberta com refletor assimétrico em alumínio de alto brilho para 2 lâmpadas fluorescentes tubulares de 28/54W</v>
          </cell>
          <cell r="C2565" t="str">
            <v>un</v>
          </cell>
          <cell r="D2565">
            <v>150.28</v>
          </cell>
          <cell r="E2565">
            <v>11.89</v>
          </cell>
          <cell r="F2565">
            <v>162.16999999999999</v>
          </cell>
        </row>
        <row r="2566">
          <cell r="A2566">
            <v>4115170</v>
          </cell>
          <cell r="B2566" t="str">
            <v>Luminária redonda de embutir, com foco orientável e acessório antiofuscante, para 1 lâmpada dicroica de 50 W</v>
          </cell>
          <cell r="C2566" t="str">
            <v>un</v>
          </cell>
          <cell r="D2566">
            <v>31.67</v>
          </cell>
          <cell r="E2566">
            <v>8.92</v>
          </cell>
          <cell r="F2566">
            <v>40.590000000000003</v>
          </cell>
        </row>
        <row r="2567">
          <cell r="A2567">
            <v>4115240</v>
          </cell>
          <cell r="B2567" t="str">
            <v>Luminária tipo "Spot" para trilho, foco orientável, corpo em alumínio pintado, refletor em alumínio anodizado, para uma lâmpada halógena PAR30 de 75 W</v>
          </cell>
          <cell r="C2567" t="str">
            <v>un</v>
          </cell>
          <cell r="D2567">
            <v>108.17</v>
          </cell>
          <cell r="E2567">
            <v>8.92</v>
          </cell>
          <cell r="F2567">
            <v>117.09</v>
          </cell>
        </row>
        <row r="2568">
          <cell r="A2568">
            <v>4120020</v>
          </cell>
          <cell r="B2568" t="str">
            <v>Recolocação de aparelhos de iluminação ou projetores fixos em teto, piso ou parede</v>
          </cell>
          <cell r="C2568" t="str">
            <v>un</v>
          </cell>
          <cell r="D2568">
            <v>0.27</v>
          </cell>
          <cell r="E2568">
            <v>11.89</v>
          </cell>
          <cell r="F2568">
            <v>12.16</v>
          </cell>
        </row>
        <row r="2569">
          <cell r="A2569">
            <v>4120080</v>
          </cell>
          <cell r="B2569" t="str">
            <v>Plafon plástico e/ou PVC para acabamento de ponto de luz, com soquete E-27 para lâmpada fluorescente compacta</v>
          </cell>
          <cell r="C2569" t="str">
            <v>un</v>
          </cell>
          <cell r="D2569">
            <v>4.8099999999999996</v>
          </cell>
          <cell r="E2569">
            <v>2.46</v>
          </cell>
          <cell r="F2569">
            <v>7.27</v>
          </cell>
        </row>
        <row r="2570">
          <cell r="A2570">
            <v>4130250</v>
          </cell>
          <cell r="B2570" t="str">
            <v>Luminária tipo arandela para lâmpada vapor metálico de 250 W ou 400 W</v>
          </cell>
          <cell r="C2570" t="str">
            <v>un</v>
          </cell>
          <cell r="D2570">
            <v>246.23</v>
          </cell>
          <cell r="E2570">
            <v>15.38</v>
          </cell>
          <cell r="F2570">
            <v>261.61</v>
          </cell>
        </row>
        <row r="2571">
          <cell r="A2571">
            <v>4131010</v>
          </cell>
          <cell r="B2571" t="str">
            <v>Luminária LED retangular de embutir com difusor em acrílico translúcido, 4000 K, fluxo luminoso de 3400 a 3680 lm, potência de 31 a 39 W</v>
          </cell>
          <cell r="C2571" t="str">
            <v>un</v>
          </cell>
          <cell r="D2571">
            <v>545.34</v>
          </cell>
          <cell r="E2571">
            <v>11.89</v>
          </cell>
          <cell r="F2571">
            <v>557.23</v>
          </cell>
        </row>
        <row r="2572">
          <cell r="A2572">
            <v>4131011</v>
          </cell>
          <cell r="B2572" t="str">
            <v>Luminária LED retangular de embutir com difusor em acrílico translúcido, 4000 K, fluxo luminoso de 4200 a 4800 lm, potência de 37 a 44 W</v>
          </cell>
          <cell r="C2572" t="str">
            <v>un</v>
          </cell>
          <cell r="D2572">
            <v>417.61</v>
          </cell>
          <cell r="E2572">
            <v>11.89</v>
          </cell>
          <cell r="F2572">
            <v>429.5</v>
          </cell>
        </row>
        <row r="2573">
          <cell r="A2573">
            <v>4131040</v>
          </cell>
          <cell r="B2573" t="str">
            <v>Luminária LED retangular de sobrepor com difusor em acrílico translúcido, 4000 K, fluxo luminoso de 3317 a 3700 lm, potência de 31 a 37 W</v>
          </cell>
          <cell r="C2573" t="str">
            <v>un</v>
          </cell>
          <cell r="D2573">
            <v>432.3</v>
          </cell>
          <cell r="E2573">
            <v>11.89</v>
          </cell>
          <cell r="F2573">
            <v>444.19</v>
          </cell>
        </row>
        <row r="2574">
          <cell r="A2574">
            <v>4131042</v>
          </cell>
          <cell r="B2574" t="str">
            <v>Luminária LED retangular de sobrepor com difusor em acrílico translúcido, 4000 K, fluxo luminoso de 3000 a 3500 lm, potência de 28 a 32 W</v>
          </cell>
          <cell r="C2574" t="str">
            <v>un</v>
          </cell>
          <cell r="D2574">
            <v>335</v>
          </cell>
          <cell r="E2574">
            <v>8.92</v>
          </cell>
          <cell r="F2574">
            <v>343.92</v>
          </cell>
        </row>
        <row r="2575">
          <cell r="A2575">
            <v>4131050</v>
          </cell>
          <cell r="B2575" t="str">
            <v>Luminária LED retangular de sobrepor ou pendente com difusor translúcido, 4000 K, fluxo luminoso de 8700 a 9782 lm, potência de 73 a 78 W</v>
          </cell>
          <cell r="C2575" t="str">
            <v>un</v>
          </cell>
          <cell r="D2575">
            <v>662.83</v>
          </cell>
          <cell r="E2575">
            <v>11.89</v>
          </cell>
          <cell r="F2575">
            <v>674.72</v>
          </cell>
        </row>
        <row r="2576">
          <cell r="A2576">
            <v>4131060</v>
          </cell>
          <cell r="B2576" t="str">
            <v>Luminária LED quadrada de embutir com difusor em acrílico translúcido, 4000 K, fluxo luminoso de 3400 a 3596 lm, potência de 32 a 36 W</v>
          </cell>
          <cell r="C2576" t="str">
            <v>un</v>
          </cell>
          <cell r="D2576">
            <v>474.49</v>
          </cell>
          <cell r="E2576">
            <v>11.89</v>
          </cell>
          <cell r="F2576">
            <v>486.38</v>
          </cell>
        </row>
        <row r="2577">
          <cell r="A2577">
            <v>4131070</v>
          </cell>
          <cell r="B2577" t="str">
            <v>Luminária LED quadrada de sobrepor com difusor prismático translúcido, 4000 K, fluxo luminoso de 1500 a 2000 lm, potência de 17 a 21 W</v>
          </cell>
          <cell r="C2577" t="str">
            <v>un</v>
          </cell>
          <cell r="D2577">
            <v>298.27999999999997</v>
          </cell>
          <cell r="E2577">
            <v>8.92</v>
          </cell>
          <cell r="F2577">
            <v>307.2</v>
          </cell>
        </row>
        <row r="2578">
          <cell r="A2578">
            <v>4131080</v>
          </cell>
          <cell r="B2578" t="str">
            <v>Luminária LED redonda de embutir com difusor em acrílico translúcido, 4000 K, fluxo luminoso de 1300 a 1600 lm, potência de 15 a 16 W</v>
          </cell>
          <cell r="C2578" t="str">
            <v>un</v>
          </cell>
          <cell r="D2578">
            <v>236.35</v>
          </cell>
          <cell r="E2578">
            <v>11.89</v>
          </cell>
          <cell r="F2578">
            <v>248.24</v>
          </cell>
        </row>
        <row r="2579">
          <cell r="A2579">
            <v>4131085</v>
          </cell>
          <cell r="B2579" t="str">
            <v>Luminária LED redonda de sobrepor com difusor recuado em acrílico translucido, 4000 K, fluxo luminoso de 1000 a 1250 lm, potência de 10 a 15 W</v>
          </cell>
          <cell r="C2579" t="str">
            <v>un</v>
          </cell>
          <cell r="D2579">
            <v>333.88</v>
          </cell>
          <cell r="E2579">
            <v>8.92</v>
          </cell>
          <cell r="F2579">
            <v>342.8</v>
          </cell>
        </row>
        <row r="2580">
          <cell r="A2580">
            <v>4131500</v>
          </cell>
          <cell r="B2580" t="str">
            <v>Projetor LED de sobrepor com foco orientável, para fixação no piso ou parede, fluxo luminoso de 1472 a 1800 lm, potência de 18 a 25 W</v>
          </cell>
          <cell r="C2580" t="str">
            <v>un</v>
          </cell>
          <cell r="D2580">
            <v>751.22</v>
          </cell>
          <cell r="E2580">
            <v>8.92</v>
          </cell>
          <cell r="F2580">
            <v>760.14</v>
          </cell>
        </row>
        <row r="2581">
          <cell r="A2581">
            <v>4201020</v>
          </cell>
          <cell r="B2581" t="str">
            <v>Captor tipo Franklin, h= 300 mm, 4 pontos, 1 descida, acabamento cromado</v>
          </cell>
          <cell r="C2581" t="str">
            <v>un</v>
          </cell>
          <cell r="D2581">
            <v>39.630000000000003</v>
          </cell>
          <cell r="E2581">
            <v>7.43</v>
          </cell>
          <cell r="F2581">
            <v>47.06</v>
          </cell>
        </row>
        <row r="2582">
          <cell r="A2582">
            <v>4201040</v>
          </cell>
          <cell r="B2582" t="str">
            <v>Captor tipo Franklin, h= 300 mm, 4 pontos, 2 descidas, acabamento cromado</v>
          </cell>
          <cell r="C2582" t="str">
            <v>un</v>
          </cell>
          <cell r="D2582">
            <v>45.55</v>
          </cell>
          <cell r="E2582">
            <v>7.43</v>
          </cell>
          <cell r="F2582">
            <v>52.98</v>
          </cell>
        </row>
        <row r="2583">
          <cell r="A2583">
            <v>4201060</v>
          </cell>
          <cell r="B2583" t="str">
            <v>Luva de redução galvanizada de 2´ x 3/4´</v>
          </cell>
          <cell r="C2583" t="str">
            <v>un</v>
          </cell>
          <cell r="D2583">
            <v>28.67</v>
          </cell>
          <cell r="E2583">
            <v>7.43</v>
          </cell>
          <cell r="F2583">
            <v>36.1</v>
          </cell>
        </row>
        <row r="2584">
          <cell r="A2584">
            <v>4201080</v>
          </cell>
          <cell r="B2584" t="str">
            <v>Niple duplo galvanizado de 2´</v>
          </cell>
          <cell r="C2584" t="str">
            <v>un</v>
          </cell>
          <cell r="D2584">
            <v>23.14</v>
          </cell>
          <cell r="E2584">
            <v>7.43</v>
          </cell>
          <cell r="F2584">
            <v>30.57</v>
          </cell>
        </row>
        <row r="2585">
          <cell r="A2585">
            <v>4201086</v>
          </cell>
          <cell r="B2585" t="str">
            <v>Captor tipo terminal aéreo, h= 300 mm em alumínio</v>
          </cell>
          <cell r="C2585" t="str">
            <v>un</v>
          </cell>
          <cell r="D2585">
            <v>3.67</v>
          </cell>
          <cell r="E2585">
            <v>7.43</v>
          </cell>
          <cell r="F2585">
            <v>11.1</v>
          </cell>
        </row>
        <row r="2586">
          <cell r="A2586">
            <v>4201090</v>
          </cell>
          <cell r="B2586" t="str">
            <v>Captor tipo terminal aéreo, h= 300 mm, diâmetro de 1/4´ em cobre</v>
          </cell>
          <cell r="C2586" t="str">
            <v>un</v>
          </cell>
          <cell r="D2586">
            <v>5.48</v>
          </cell>
          <cell r="E2586">
            <v>7.43</v>
          </cell>
          <cell r="F2586">
            <v>12.91</v>
          </cell>
        </row>
        <row r="2587">
          <cell r="A2587">
            <v>4201096</v>
          </cell>
          <cell r="B2587" t="str">
            <v>Captor tipo terminal aéreo, h= 250 mm, diâmetro de 3/8´ galvanizado a fogo</v>
          </cell>
          <cell r="C2587" t="str">
            <v>un</v>
          </cell>
          <cell r="D2587">
            <v>5.61</v>
          </cell>
          <cell r="E2587">
            <v>7.43</v>
          </cell>
          <cell r="F2587">
            <v>13.04</v>
          </cell>
        </row>
        <row r="2588">
          <cell r="A2588">
            <v>4201098</v>
          </cell>
          <cell r="B2588" t="str">
            <v>Captor tipo terminal aéreo, h= 600 mm, diâmetro de 3/8´ galvanizado a fogo</v>
          </cell>
          <cell r="C2588" t="str">
            <v>un</v>
          </cell>
          <cell r="D2588">
            <v>6.67</v>
          </cell>
          <cell r="E2588">
            <v>7.43</v>
          </cell>
          <cell r="F2588">
            <v>14.1</v>
          </cell>
        </row>
        <row r="2589">
          <cell r="A2589">
            <v>4202010</v>
          </cell>
          <cell r="B2589" t="str">
            <v>Isolador galvanizado uso geral, simples com rosca mecânica</v>
          </cell>
          <cell r="C2589" t="str">
            <v>un</v>
          </cell>
          <cell r="D2589">
            <v>2.91</v>
          </cell>
          <cell r="E2589">
            <v>7.43</v>
          </cell>
          <cell r="F2589">
            <v>10.34</v>
          </cell>
        </row>
        <row r="2590">
          <cell r="A2590">
            <v>4202020</v>
          </cell>
          <cell r="B2590" t="str">
            <v>Isolador galvanizado uso geral, reforçado para fixação a 90°</v>
          </cell>
          <cell r="C2590" t="str">
            <v>un</v>
          </cell>
          <cell r="D2590">
            <v>7.95</v>
          </cell>
          <cell r="E2590">
            <v>7.43</v>
          </cell>
          <cell r="F2590">
            <v>15.38</v>
          </cell>
        </row>
        <row r="2591">
          <cell r="A2591">
            <v>4202030</v>
          </cell>
          <cell r="B2591" t="str">
            <v>Isolador galvanizado uso geral, reforçado com rosca mecânica</v>
          </cell>
          <cell r="C2591" t="str">
            <v>un</v>
          </cell>
          <cell r="D2591">
            <v>4.04</v>
          </cell>
          <cell r="E2591">
            <v>7.43</v>
          </cell>
          <cell r="F2591">
            <v>11.47</v>
          </cell>
        </row>
        <row r="2592">
          <cell r="A2592">
            <v>4202040</v>
          </cell>
          <cell r="B2592" t="str">
            <v>Isolador galvanizado uso geral, simples com chapa de encosto</v>
          </cell>
          <cell r="C2592" t="str">
            <v>un</v>
          </cell>
          <cell r="D2592">
            <v>2.93</v>
          </cell>
          <cell r="E2592">
            <v>7.43</v>
          </cell>
          <cell r="F2592">
            <v>10.36</v>
          </cell>
        </row>
        <row r="2593">
          <cell r="A2593">
            <v>4202050</v>
          </cell>
          <cell r="B2593" t="str">
            <v>Isolador galvanizado uso geral, reforçado com rosca soberba</v>
          </cell>
          <cell r="C2593" t="str">
            <v>un</v>
          </cell>
          <cell r="D2593">
            <v>3.62</v>
          </cell>
          <cell r="E2593">
            <v>7.43</v>
          </cell>
          <cell r="F2593">
            <v>11.05</v>
          </cell>
        </row>
        <row r="2594">
          <cell r="A2594">
            <v>4202060</v>
          </cell>
          <cell r="B2594" t="str">
            <v>Isolador galvanizado uso geral, reforçado com chapa de encosto</v>
          </cell>
          <cell r="C2594" t="str">
            <v>un</v>
          </cell>
          <cell r="D2594">
            <v>3.99</v>
          </cell>
          <cell r="E2594">
            <v>7.43</v>
          </cell>
          <cell r="F2594">
            <v>11.42</v>
          </cell>
        </row>
        <row r="2595">
          <cell r="A2595">
            <v>4202080</v>
          </cell>
          <cell r="B2595" t="str">
            <v>Isolador galvanizado uso geral, simples com calha para telha ondulada</v>
          </cell>
          <cell r="C2595" t="str">
            <v>un</v>
          </cell>
          <cell r="D2595">
            <v>7.32</v>
          </cell>
          <cell r="E2595">
            <v>7.43</v>
          </cell>
          <cell r="F2595">
            <v>14.75</v>
          </cell>
        </row>
        <row r="2596">
          <cell r="A2596">
            <v>4202100</v>
          </cell>
          <cell r="B2596" t="str">
            <v>Isolador galvanizado uso geral, reforçado com calha para telha ondulada</v>
          </cell>
          <cell r="C2596" t="str">
            <v>un</v>
          </cell>
          <cell r="D2596">
            <v>9.69</v>
          </cell>
          <cell r="E2596">
            <v>7.43</v>
          </cell>
          <cell r="F2596">
            <v>17.12</v>
          </cell>
        </row>
        <row r="2597">
          <cell r="A2597">
            <v>4202140</v>
          </cell>
          <cell r="B2597" t="str">
            <v>Isolador galvanizado uso geral, reforçado com grapa para chumbar</v>
          </cell>
          <cell r="C2597" t="str">
            <v>un</v>
          </cell>
          <cell r="D2597">
            <v>4.29</v>
          </cell>
          <cell r="E2597">
            <v>7.43</v>
          </cell>
          <cell r="F2597">
            <v>11.72</v>
          </cell>
        </row>
        <row r="2598">
          <cell r="A2598">
            <v>4203020</v>
          </cell>
          <cell r="B2598" t="str">
            <v>Isolador galvanizado para mastro de diâmetro 2´, simples com 1 descida</v>
          </cell>
          <cell r="C2598" t="str">
            <v>un</v>
          </cell>
          <cell r="D2598">
            <v>5.91</v>
          </cell>
          <cell r="E2598">
            <v>7.43</v>
          </cell>
          <cell r="F2598">
            <v>13.34</v>
          </cell>
        </row>
        <row r="2599">
          <cell r="A2599">
            <v>4203040</v>
          </cell>
          <cell r="B2599" t="str">
            <v>Isolador galvanizado para mastro de diâmetro 2´, simples com 2 descidas</v>
          </cell>
          <cell r="C2599" t="str">
            <v>un</v>
          </cell>
          <cell r="D2599">
            <v>8.34</v>
          </cell>
          <cell r="E2599">
            <v>7.43</v>
          </cell>
          <cell r="F2599">
            <v>15.77</v>
          </cell>
        </row>
        <row r="2600">
          <cell r="A2600">
            <v>4203060</v>
          </cell>
          <cell r="B2600" t="str">
            <v>Isolador galvanizado para mastro de diâmetro 2´, reforçado com 1 descida</v>
          </cell>
          <cell r="C2600" t="str">
            <v>un</v>
          </cell>
          <cell r="D2600">
            <v>7.1</v>
          </cell>
          <cell r="E2600">
            <v>7.43</v>
          </cell>
          <cell r="F2600">
            <v>14.53</v>
          </cell>
        </row>
        <row r="2601">
          <cell r="A2601">
            <v>4203080</v>
          </cell>
          <cell r="B2601" t="str">
            <v>Isolador galvanizado para mastro de diâmetro 2´, reforçado com 2 descidas</v>
          </cell>
          <cell r="C2601" t="str">
            <v>un</v>
          </cell>
          <cell r="D2601">
            <v>9.75</v>
          </cell>
          <cell r="E2601">
            <v>7.43</v>
          </cell>
          <cell r="F2601">
            <v>17.18</v>
          </cell>
        </row>
        <row r="2602">
          <cell r="A2602">
            <v>4204020</v>
          </cell>
          <cell r="B2602" t="str">
            <v>Braçadeira de contraventagem para mastro de diâmetro 2´</v>
          </cell>
          <cell r="C2602" t="str">
            <v>un</v>
          </cell>
          <cell r="D2602">
            <v>6.18</v>
          </cell>
          <cell r="E2602">
            <v>7.43</v>
          </cell>
          <cell r="F2602">
            <v>13.61</v>
          </cell>
        </row>
        <row r="2603">
          <cell r="A2603">
            <v>4204040</v>
          </cell>
          <cell r="B2603" t="str">
            <v>Apoio para mastro de diâmetro 2´</v>
          </cell>
          <cell r="C2603" t="str">
            <v>un</v>
          </cell>
          <cell r="D2603">
            <v>4.92</v>
          </cell>
          <cell r="E2603">
            <v>7.43</v>
          </cell>
          <cell r="F2603">
            <v>12.35</v>
          </cell>
        </row>
        <row r="2604">
          <cell r="A2604">
            <v>4204060</v>
          </cell>
          <cell r="B2604" t="str">
            <v>Base para mastro de diâmetro 2´</v>
          </cell>
          <cell r="C2604" t="str">
            <v>un</v>
          </cell>
          <cell r="D2604">
            <v>34.549999999999997</v>
          </cell>
          <cell r="E2604">
            <v>7.43</v>
          </cell>
          <cell r="F2604">
            <v>41.98</v>
          </cell>
        </row>
        <row r="2605">
          <cell r="A2605">
            <v>4204080</v>
          </cell>
          <cell r="B2605" t="str">
            <v>Contraventagem com cabo para mastro de diâmetro 2´</v>
          </cell>
          <cell r="C2605" t="str">
            <v>un</v>
          </cell>
          <cell r="D2605">
            <v>82.8</v>
          </cell>
          <cell r="E2605">
            <v>8.92</v>
          </cell>
          <cell r="F2605">
            <v>91.72</v>
          </cell>
        </row>
        <row r="2606">
          <cell r="A2606">
            <v>4204100</v>
          </cell>
          <cell r="B2606" t="str">
            <v>Contraventagem com tubo para mastro de diâmetro 2´</v>
          </cell>
          <cell r="C2606" t="str">
            <v>un</v>
          </cell>
          <cell r="D2606">
            <v>74.7</v>
          </cell>
          <cell r="E2606">
            <v>8.92</v>
          </cell>
          <cell r="F2606">
            <v>83.62</v>
          </cell>
        </row>
        <row r="2607">
          <cell r="A2607">
            <v>4204120</v>
          </cell>
          <cell r="B2607" t="str">
            <v>Mastro simples galvanizado de diâmetro 2´</v>
          </cell>
          <cell r="C2607" t="str">
            <v>m</v>
          </cell>
          <cell r="D2607">
            <v>30.94</v>
          </cell>
          <cell r="E2607">
            <v>8.92</v>
          </cell>
          <cell r="F2607">
            <v>39.86</v>
          </cell>
        </row>
        <row r="2608">
          <cell r="A2608">
            <v>4204140</v>
          </cell>
          <cell r="B2608" t="str">
            <v>Suporte porta bandeira simples para mastro de diâmetro 2´</v>
          </cell>
          <cell r="C2608" t="str">
            <v>un</v>
          </cell>
          <cell r="D2608">
            <v>10.15</v>
          </cell>
          <cell r="E2608">
            <v>7.43</v>
          </cell>
          <cell r="F2608">
            <v>17.579999999999998</v>
          </cell>
        </row>
        <row r="2609">
          <cell r="A2609">
            <v>4204160</v>
          </cell>
          <cell r="B2609" t="str">
            <v>Suporte porta bandeira reforçado para mastro de diâmetro 2´</v>
          </cell>
          <cell r="C2609" t="str">
            <v>un</v>
          </cell>
          <cell r="D2609">
            <v>13.8</v>
          </cell>
          <cell r="E2609">
            <v>7.43</v>
          </cell>
          <cell r="F2609">
            <v>21.23</v>
          </cell>
        </row>
        <row r="2610">
          <cell r="A2610">
            <v>4205010</v>
          </cell>
          <cell r="B2610" t="str">
            <v>Sinalizador de obstáculo simples, sem célula fotoelétrica</v>
          </cell>
          <cell r="C2610" t="str">
            <v>un</v>
          </cell>
          <cell r="D2610">
            <v>21.85</v>
          </cell>
          <cell r="E2610">
            <v>7.43</v>
          </cell>
          <cell r="F2610">
            <v>29.28</v>
          </cell>
        </row>
        <row r="2611">
          <cell r="A2611">
            <v>4205020</v>
          </cell>
          <cell r="B2611" t="str">
            <v>Braçadeira para fixação do aparelho sinalizador para mastro de diâmetro 2´</v>
          </cell>
          <cell r="C2611" t="str">
            <v>un</v>
          </cell>
          <cell r="D2611">
            <v>7.44</v>
          </cell>
          <cell r="E2611">
            <v>7.43</v>
          </cell>
          <cell r="F2611">
            <v>14.87</v>
          </cell>
        </row>
        <row r="2612">
          <cell r="A2612">
            <v>4205030</v>
          </cell>
          <cell r="B2612" t="str">
            <v>Sinalizador de obstáculo duplo, sem célula fotoelétrica</v>
          </cell>
          <cell r="C2612" t="str">
            <v>un</v>
          </cell>
          <cell r="D2612">
            <v>48.03</v>
          </cell>
          <cell r="E2612">
            <v>7.43</v>
          </cell>
          <cell r="F2612">
            <v>55.46</v>
          </cell>
        </row>
        <row r="2613">
          <cell r="A2613">
            <v>4205050</v>
          </cell>
          <cell r="B2613" t="str">
            <v>Sinalizador de obstáculo simples, com célula fotoelétrica</v>
          </cell>
          <cell r="C2613" t="str">
            <v>un</v>
          </cell>
          <cell r="D2613">
            <v>35.08</v>
          </cell>
          <cell r="E2613">
            <v>7.43</v>
          </cell>
          <cell r="F2613">
            <v>42.51</v>
          </cell>
        </row>
        <row r="2614">
          <cell r="A2614">
            <v>4205070</v>
          </cell>
          <cell r="B2614" t="str">
            <v>Sinalizador de obstáculo duplo, com célula fotoelétrica</v>
          </cell>
          <cell r="C2614" t="str">
            <v>un</v>
          </cell>
          <cell r="D2614">
            <v>70.599999999999994</v>
          </cell>
          <cell r="E2614">
            <v>7.43</v>
          </cell>
          <cell r="F2614">
            <v>78.03</v>
          </cell>
        </row>
        <row r="2615">
          <cell r="A2615">
            <v>4205100</v>
          </cell>
          <cell r="B2615" t="str">
            <v>Caixa de inspeção suspensa</v>
          </cell>
          <cell r="C2615" t="str">
            <v>un</v>
          </cell>
          <cell r="D2615">
            <v>10.57</v>
          </cell>
          <cell r="E2615">
            <v>29.72</v>
          </cell>
          <cell r="F2615">
            <v>40.29</v>
          </cell>
        </row>
        <row r="2616">
          <cell r="A2616">
            <v>4205110</v>
          </cell>
          <cell r="B2616" t="str">
            <v>Conector cabo/haste de 3/4´</v>
          </cell>
          <cell r="C2616" t="str">
            <v>un</v>
          </cell>
          <cell r="D2616">
            <v>10.08</v>
          </cell>
          <cell r="E2616">
            <v>2.98</v>
          </cell>
          <cell r="F2616">
            <v>13.06</v>
          </cell>
        </row>
        <row r="2617">
          <cell r="A2617">
            <v>4205120</v>
          </cell>
          <cell r="B2617" t="str">
            <v>Conector de emenda em latão para cabo de até 50 mm² com 4 parafusos</v>
          </cell>
          <cell r="C2617" t="str">
            <v>un</v>
          </cell>
          <cell r="D2617">
            <v>13.6</v>
          </cell>
          <cell r="E2617">
            <v>2.98</v>
          </cell>
          <cell r="F2617">
            <v>16.579999999999998</v>
          </cell>
        </row>
        <row r="2618">
          <cell r="A2618">
            <v>4205140</v>
          </cell>
          <cell r="B2618" t="str">
            <v>Conector olhal cabo/haste de 3/4´</v>
          </cell>
          <cell r="C2618" t="str">
            <v>un</v>
          </cell>
          <cell r="D2618">
            <v>3.1</v>
          </cell>
          <cell r="E2618">
            <v>2.98</v>
          </cell>
          <cell r="F2618">
            <v>6.08</v>
          </cell>
        </row>
        <row r="2619">
          <cell r="A2619">
            <v>4205160</v>
          </cell>
          <cell r="B2619" t="str">
            <v>Conector olhal cabo/haste de 5/8´</v>
          </cell>
          <cell r="C2619" t="str">
            <v>un</v>
          </cell>
          <cell r="D2619">
            <v>2.2400000000000002</v>
          </cell>
          <cell r="E2619">
            <v>2.98</v>
          </cell>
          <cell r="F2619">
            <v>5.22</v>
          </cell>
        </row>
        <row r="2620">
          <cell r="A2620">
            <v>4205170</v>
          </cell>
          <cell r="B2620" t="str">
            <v>Vergalhão liso de aço galvanizado, diâmetro de 3/8´</v>
          </cell>
          <cell r="C2620" t="str">
            <v>m</v>
          </cell>
          <cell r="D2620">
            <v>6.39</v>
          </cell>
          <cell r="E2620">
            <v>11.89</v>
          </cell>
          <cell r="F2620">
            <v>18.28</v>
          </cell>
        </row>
        <row r="2621">
          <cell r="A2621">
            <v>4205180</v>
          </cell>
          <cell r="B2621" t="str">
            <v>Esticador em latão para cabo de cobre</v>
          </cell>
          <cell r="C2621" t="str">
            <v>un</v>
          </cell>
          <cell r="D2621">
            <v>9.4</v>
          </cell>
          <cell r="E2621">
            <v>7.43</v>
          </cell>
          <cell r="F2621">
            <v>16.829999999999998</v>
          </cell>
        </row>
        <row r="2622">
          <cell r="A2622">
            <v>4205190</v>
          </cell>
          <cell r="B2622" t="str">
            <v>Haste de aterramento de 3/4´ x 3,00 m</v>
          </cell>
          <cell r="C2622" t="str">
            <v>un</v>
          </cell>
          <cell r="D2622">
            <v>85.11</v>
          </cell>
          <cell r="E2622">
            <v>14.87</v>
          </cell>
          <cell r="F2622">
            <v>99.98</v>
          </cell>
        </row>
        <row r="2623">
          <cell r="A2623">
            <v>4205200</v>
          </cell>
          <cell r="B2623" t="str">
            <v>Haste de aterramento de 5/8´ x 2,40 m</v>
          </cell>
          <cell r="C2623" t="str">
            <v>un</v>
          </cell>
          <cell r="D2623">
            <v>47.51</v>
          </cell>
          <cell r="E2623">
            <v>14.87</v>
          </cell>
          <cell r="F2623">
            <v>62.38</v>
          </cell>
        </row>
        <row r="2624">
          <cell r="A2624">
            <v>4205210</v>
          </cell>
          <cell r="B2624" t="str">
            <v>Haste de aterramento de 5/8´ x 3,00 m</v>
          </cell>
          <cell r="C2624" t="str">
            <v>un</v>
          </cell>
          <cell r="D2624">
            <v>60.52</v>
          </cell>
          <cell r="E2624">
            <v>14.87</v>
          </cell>
          <cell r="F2624">
            <v>75.39</v>
          </cell>
        </row>
        <row r="2625">
          <cell r="A2625">
            <v>4205220</v>
          </cell>
          <cell r="B2625" t="str">
            <v>Mastro para sinalizador de obstáculo, de 1,50 m x 3/4´</v>
          </cell>
          <cell r="C2625" t="str">
            <v>un</v>
          </cell>
          <cell r="D2625">
            <v>26.92</v>
          </cell>
          <cell r="E2625">
            <v>7.43</v>
          </cell>
          <cell r="F2625">
            <v>34.35</v>
          </cell>
        </row>
        <row r="2626">
          <cell r="A2626">
            <v>4205230</v>
          </cell>
          <cell r="B2626" t="str">
            <v>Clips de fixação para vergalhão em aço galvanizado de 3/8´</v>
          </cell>
          <cell r="C2626" t="str">
            <v>un</v>
          </cell>
          <cell r="D2626">
            <v>1.88</v>
          </cell>
          <cell r="E2626">
            <v>5.95</v>
          </cell>
          <cell r="F2626">
            <v>7.83</v>
          </cell>
        </row>
        <row r="2627">
          <cell r="A2627">
            <v>4205240</v>
          </cell>
          <cell r="B2627" t="str">
            <v>Suporte para tubo de proteção com chapa de encosto, diâmetro 2´</v>
          </cell>
          <cell r="C2627" t="str">
            <v>un</v>
          </cell>
          <cell r="D2627">
            <v>5.55</v>
          </cell>
          <cell r="E2627">
            <v>7.43</v>
          </cell>
          <cell r="F2627">
            <v>12.98</v>
          </cell>
        </row>
        <row r="2628">
          <cell r="A2628">
            <v>4205250</v>
          </cell>
          <cell r="B2628" t="str">
            <v>Barra condutora chata de alumínio, 3/4´ x 1/4´ - inclusive acessórios de fixação</v>
          </cell>
          <cell r="C2628" t="str">
            <v>m</v>
          </cell>
          <cell r="D2628">
            <v>6.14</v>
          </cell>
          <cell r="E2628">
            <v>14.87</v>
          </cell>
          <cell r="F2628">
            <v>21.01</v>
          </cell>
        </row>
        <row r="2629">
          <cell r="A2629">
            <v>4205260</v>
          </cell>
          <cell r="B2629" t="str">
            <v>Suporte para tubo de proteção com grapa para chumbar, diâmetro 2´</v>
          </cell>
          <cell r="C2629" t="str">
            <v>un</v>
          </cell>
          <cell r="D2629">
            <v>5.4</v>
          </cell>
          <cell r="E2629">
            <v>7.43</v>
          </cell>
          <cell r="F2629">
            <v>12.83</v>
          </cell>
        </row>
        <row r="2630">
          <cell r="A2630">
            <v>4205270</v>
          </cell>
          <cell r="B2630" t="str">
            <v>Conector em latão estanhado para cabos de 16 a 50 mm² e vergalhões até 3/8´</v>
          </cell>
          <cell r="C2630" t="str">
            <v>un</v>
          </cell>
          <cell r="D2630">
            <v>18.07</v>
          </cell>
          <cell r="E2630">
            <v>5.95</v>
          </cell>
          <cell r="F2630">
            <v>24.02</v>
          </cell>
        </row>
        <row r="2631">
          <cell r="A2631">
            <v>4205280</v>
          </cell>
          <cell r="B2631" t="str">
            <v>Suporte para tubo de proteção com rosca soberba, diâmetro 2´</v>
          </cell>
          <cell r="C2631" t="str">
            <v>un</v>
          </cell>
          <cell r="D2631">
            <v>5.3</v>
          </cell>
          <cell r="E2631">
            <v>7.43</v>
          </cell>
          <cell r="F2631">
            <v>12.73</v>
          </cell>
        </row>
        <row r="2632">
          <cell r="A2632">
            <v>4205290</v>
          </cell>
          <cell r="B2632" t="str">
            <v>Suporte para fixação de terminal aéreo e/ou de cabo de cobre nu, com base plana</v>
          </cell>
          <cell r="C2632" t="str">
            <v>un</v>
          </cell>
          <cell r="D2632">
            <v>3.24</v>
          </cell>
          <cell r="E2632">
            <v>7.43</v>
          </cell>
          <cell r="F2632">
            <v>10.67</v>
          </cell>
        </row>
        <row r="2633">
          <cell r="A2633">
            <v>4205300</v>
          </cell>
          <cell r="B2633" t="str">
            <v>Tampa para caixa de inspeção cilíndrica, aço galvanizado</v>
          </cell>
          <cell r="C2633" t="str">
            <v>un</v>
          </cell>
          <cell r="D2633">
            <v>22.43</v>
          </cell>
          <cell r="E2633">
            <v>1.48</v>
          </cell>
          <cell r="F2633">
            <v>23.91</v>
          </cell>
        </row>
        <row r="2634">
          <cell r="A2634">
            <v>4205310</v>
          </cell>
          <cell r="B2634" t="str">
            <v>Caixa de inspeção do terra cilíndrica em PVC rígido, diâmetro de 300 mm - h= 250 mm</v>
          </cell>
          <cell r="C2634" t="str">
            <v>un</v>
          </cell>
          <cell r="D2634">
            <v>12.98</v>
          </cell>
          <cell r="E2634">
            <v>7.43</v>
          </cell>
          <cell r="F2634">
            <v>20.41</v>
          </cell>
        </row>
        <row r="2635">
          <cell r="A2635">
            <v>4205320</v>
          </cell>
          <cell r="B2635" t="str">
            <v>Caixa de inspeção do terra cilíndrica em PVC rígido, diâmetro de 300 mm - h= 400 mm</v>
          </cell>
          <cell r="C2635" t="str">
            <v>un</v>
          </cell>
          <cell r="D2635">
            <v>21.06</v>
          </cell>
          <cell r="E2635">
            <v>7.43</v>
          </cell>
          <cell r="F2635">
            <v>28.49</v>
          </cell>
        </row>
        <row r="2636">
          <cell r="A2636">
            <v>4205330</v>
          </cell>
          <cell r="B2636" t="str">
            <v>Caixa de inspeção do terra cilíndrica em PVC rígido, diâmetro de 300 mm - h= 600 mm</v>
          </cell>
          <cell r="C2636" t="str">
            <v>un</v>
          </cell>
          <cell r="D2636">
            <v>29.85</v>
          </cell>
          <cell r="E2636">
            <v>7.43</v>
          </cell>
          <cell r="F2636">
            <v>37.28</v>
          </cell>
        </row>
        <row r="2637">
          <cell r="A2637">
            <v>4205340</v>
          </cell>
          <cell r="B2637" t="str">
            <v>Barra condutora chata de cobre, 3/4´ x 3/16´ - inclusive acessórios de fixação</v>
          </cell>
          <cell r="C2637" t="str">
            <v>m</v>
          </cell>
          <cell r="D2637">
            <v>59.16</v>
          </cell>
          <cell r="E2637">
            <v>14.87</v>
          </cell>
          <cell r="F2637">
            <v>74.03</v>
          </cell>
        </row>
        <row r="2638">
          <cell r="A2638">
            <v>4205370</v>
          </cell>
          <cell r="B2638" t="str">
            <v>Caixa de equalização de embutir em aço com barramento, de 400 x 400 mm e tampa</v>
          </cell>
          <cell r="C2638" t="str">
            <v>un</v>
          </cell>
          <cell r="D2638">
            <v>300.61</v>
          </cell>
          <cell r="E2638">
            <v>29.72</v>
          </cell>
          <cell r="F2638">
            <v>330.33</v>
          </cell>
        </row>
        <row r="2639">
          <cell r="A2639">
            <v>4205380</v>
          </cell>
          <cell r="B2639" t="str">
            <v>Caixa de equalização de embutir em aço com barramento, de 200 x 200 mm e tampa</v>
          </cell>
          <cell r="C2639" t="str">
            <v>un</v>
          </cell>
          <cell r="D2639">
            <v>193.81</v>
          </cell>
          <cell r="E2639">
            <v>29.72</v>
          </cell>
          <cell r="F2639">
            <v>223.53</v>
          </cell>
        </row>
        <row r="2640">
          <cell r="A2640">
            <v>4205390</v>
          </cell>
          <cell r="B2640" t="str">
            <v>Presilha em latão para cabos de 16 até 50 mm²</v>
          </cell>
          <cell r="C2640" t="str">
            <v>un</v>
          </cell>
          <cell r="D2640">
            <v>0.98</v>
          </cell>
          <cell r="E2640">
            <v>1.23</v>
          </cell>
          <cell r="F2640">
            <v>2.21</v>
          </cell>
        </row>
        <row r="2641">
          <cell r="A2641">
            <v>4205400</v>
          </cell>
          <cell r="B2641" t="str">
            <v>Presilha em latão para cabos acima de 50 até 120 mm²</v>
          </cell>
          <cell r="C2641" t="str">
            <v>un</v>
          </cell>
          <cell r="D2641">
            <v>1.17</v>
          </cell>
          <cell r="E2641">
            <v>1.23</v>
          </cell>
          <cell r="F2641">
            <v>2.4</v>
          </cell>
        </row>
        <row r="2642">
          <cell r="A2642">
            <v>4205410</v>
          </cell>
          <cell r="B2642" t="str">
            <v>Suporte para fixação de terminal aéreo e/ou de cabo de cobre nu, com base ondulada</v>
          </cell>
          <cell r="C2642" t="str">
            <v>un</v>
          </cell>
          <cell r="D2642">
            <v>3.03</v>
          </cell>
          <cell r="E2642">
            <v>7.43</v>
          </cell>
          <cell r="F2642">
            <v>10.46</v>
          </cell>
        </row>
        <row r="2643">
          <cell r="A2643">
            <v>4205420</v>
          </cell>
          <cell r="B2643" t="str">
            <v>Suporte para fixação de terminal aéreo e/ou cabo de cobre nu, com base em alumínio</v>
          </cell>
          <cell r="C2643" t="str">
            <v>un</v>
          </cell>
          <cell r="D2643">
            <v>2.68</v>
          </cell>
          <cell r="E2643">
            <v>7.43</v>
          </cell>
          <cell r="F2643">
            <v>10.11</v>
          </cell>
        </row>
        <row r="2644">
          <cell r="A2644">
            <v>4205440</v>
          </cell>
          <cell r="B2644" t="str">
            <v>Barra condutora chata de alumínio, 7/8´ x 1/8´ - inclusive acessórios de fixação</v>
          </cell>
          <cell r="C2644" t="str">
            <v>m</v>
          </cell>
          <cell r="D2644">
            <v>3.31</v>
          </cell>
          <cell r="E2644">
            <v>14.87</v>
          </cell>
          <cell r="F2644">
            <v>18.18</v>
          </cell>
        </row>
        <row r="2645">
          <cell r="A2645">
            <v>4205450</v>
          </cell>
          <cell r="B2645" t="str">
            <v>Conector com rabicho e porca em latão para cabo de 16 a 35 mm²</v>
          </cell>
          <cell r="C2645" t="str">
            <v>un</v>
          </cell>
          <cell r="D2645">
            <v>9.66</v>
          </cell>
          <cell r="E2645">
            <v>2.98</v>
          </cell>
          <cell r="F2645">
            <v>12.64</v>
          </cell>
        </row>
        <row r="2646">
          <cell r="A2646">
            <v>4205490</v>
          </cell>
          <cell r="B2646" t="str">
            <v>Sinalizador visual para advertência</v>
          </cell>
          <cell r="C2646" t="str">
            <v>un</v>
          </cell>
          <cell r="D2646">
            <v>212.23</v>
          </cell>
          <cell r="E2646">
            <v>7.43</v>
          </cell>
          <cell r="F2646">
            <v>219.66</v>
          </cell>
        </row>
        <row r="2647">
          <cell r="A2647">
            <v>4205500</v>
          </cell>
          <cell r="B2647" t="str">
            <v>Sinalizador audio-visual para advertência</v>
          </cell>
          <cell r="C2647" t="str">
            <v>un</v>
          </cell>
          <cell r="D2647">
            <v>264.24</v>
          </cell>
          <cell r="E2647">
            <v>7.43</v>
          </cell>
          <cell r="F2647">
            <v>271.67</v>
          </cell>
        </row>
        <row r="2648">
          <cell r="A2648">
            <v>4205510</v>
          </cell>
          <cell r="B2648" t="str">
            <v>Suporte para fixação de fita de alumínio 7/8´ x 1/8´ e/ou cabo de cobre nú, com base ondulada</v>
          </cell>
          <cell r="C2648" t="str">
            <v>un</v>
          </cell>
          <cell r="D2648">
            <v>3.03</v>
          </cell>
          <cell r="E2648">
            <v>7.43</v>
          </cell>
          <cell r="F2648">
            <v>10.46</v>
          </cell>
        </row>
        <row r="2649">
          <cell r="A2649">
            <v>4205520</v>
          </cell>
          <cell r="B2649" t="str">
            <v>Suporte para fixação de fita de alumínio 7/8´ x 1/8´, com base plana</v>
          </cell>
          <cell r="C2649" t="str">
            <v>un</v>
          </cell>
          <cell r="D2649">
            <v>2.4500000000000002</v>
          </cell>
          <cell r="E2649">
            <v>7.43</v>
          </cell>
          <cell r="F2649">
            <v>9.8800000000000008</v>
          </cell>
        </row>
        <row r="2650">
          <cell r="A2650">
            <v>4205531</v>
          </cell>
          <cell r="B2650" t="str">
            <v>Fita perfurada para equipotencialização, em latão niquelado de 20 x 1,2 mm, com furos de 7 mm</v>
          </cell>
          <cell r="C2650" t="str">
            <v>m</v>
          </cell>
          <cell r="D2650">
            <v>24.35</v>
          </cell>
          <cell r="E2650">
            <v>8.92</v>
          </cell>
          <cell r="F2650">
            <v>33.270000000000003</v>
          </cell>
        </row>
        <row r="2651">
          <cell r="A2651">
            <v>4205542</v>
          </cell>
          <cell r="B2651" t="str">
            <v>Tela equipotencial em aço inoxidável, largura de 200 mm, espessura de 1,4 mm</v>
          </cell>
          <cell r="C2651" t="str">
            <v>m</v>
          </cell>
          <cell r="D2651">
            <v>29.68</v>
          </cell>
          <cell r="E2651">
            <v>7.43</v>
          </cell>
          <cell r="F2651">
            <v>37.11</v>
          </cell>
        </row>
        <row r="2652">
          <cell r="A2652">
            <v>4205550</v>
          </cell>
          <cell r="B2652" t="str">
            <v>Cordoalha flexível `Jumpers´ de 25 x 235 mm, com 4 furos de 11 mm</v>
          </cell>
          <cell r="C2652" t="str">
            <v>un</v>
          </cell>
          <cell r="D2652">
            <v>31.3</v>
          </cell>
          <cell r="E2652">
            <v>7.43</v>
          </cell>
          <cell r="F2652">
            <v>38.729999999999997</v>
          </cell>
        </row>
        <row r="2653">
          <cell r="A2653">
            <v>4205560</v>
          </cell>
          <cell r="B2653" t="str">
            <v>Cordoalha flexível `Jumpers´ de 25 x 300 mm, com 4 furos de 11 mm</v>
          </cell>
          <cell r="C2653" t="str">
            <v>un</v>
          </cell>
          <cell r="D2653">
            <v>32.979999999999997</v>
          </cell>
          <cell r="E2653">
            <v>7.43</v>
          </cell>
          <cell r="F2653">
            <v>40.409999999999997</v>
          </cell>
        </row>
        <row r="2654">
          <cell r="A2654">
            <v>4205570</v>
          </cell>
          <cell r="B2654" t="str">
            <v>Terminal estanhado com 1 furo e 1 compressão - 16 mm²</v>
          </cell>
          <cell r="C2654" t="str">
            <v>un</v>
          </cell>
          <cell r="D2654">
            <v>2.4</v>
          </cell>
          <cell r="E2654">
            <v>7.43</v>
          </cell>
          <cell r="F2654">
            <v>9.83</v>
          </cell>
        </row>
        <row r="2655">
          <cell r="A2655">
            <v>4205580</v>
          </cell>
          <cell r="B2655" t="str">
            <v>Terminal estanhado com 1 furo e 1 compressão - 35 mm²</v>
          </cell>
          <cell r="C2655" t="str">
            <v>un</v>
          </cell>
          <cell r="D2655">
            <v>2.99</v>
          </cell>
          <cell r="E2655">
            <v>7.43</v>
          </cell>
          <cell r="F2655">
            <v>10.42</v>
          </cell>
        </row>
        <row r="2656">
          <cell r="A2656">
            <v>4205590</v>
          </cell>
          <cell r="B2656" t="str">
            <v>Terminal estanhado com 1 furo e 1 compressão - 50 mm²</v>
          </cell>
          <cell r="C2656" t="str">
            <v>un</v>
          </cell>
          <cell r="D2656">
            <v>3.73</v>
          </cell>
          <cell r="E2656">
            <v>7.43</v>
          </cell>
          <cell r="F2656">
            <v>11.16</v>
          </cell>
        </row>
        <row r="2657">
          <cell r="A2657">
            <v>4205600</v>
          </cell>
          <cell r="B2657" t="str">
            <v>Terminal estanhado com 2 furos e 1 compressão - 16 mm²</v>
          </cell>
          <cell r="C2657" t="str">
            <v>un</v>
          </cell>
          <cell r="D2657">
            <v>3.91</v>
          </cell>
          <cell r="E2657">
            <v>7.43</v>
          </cell>
          <cell r="F2657">
            <v>11.34</v>
          </cell>
        </row>
        <row r="2658">
          <cell r="A2658">
            <v>4205610</v>
          </cell>
          <cell r="B2658" t="str">
            <v>Terminal estanhado com 2 furos e 1 compressão - 35 mm²</v>
          </cell>
          <cell r="C2658" t="str">
            <v>un</v>
          </cell>
          <cell r="D2658">
            <v>5.17</v>
          </cell>
          <cell r="E2658">
            <v>7.43</v>
          </cell>
          <cell r="F2658">
            <v>12.6</v>
          </cell>
        </row>
        <row r="2659">
          <cell r="A2659">
            <v>4205620</v>
          </cell>
          <cell r="B2659" t="str">
            <v>Terminal estanhado com 2 furos e 1 compressão - 50 mm²</v>
          </cell>
          <cell r="C2659" t="str">
            <v>un</v>
          </cell>
          <cell r="D2659">
            <v>6.19</v>
          </cell>
          <cell r="E2659">
            <v>7.43</v>
          </cell>
          <cell r="F2659">
            <v>13.62</v>
          </cell>
        </row>
        <row r="2660">
          <cell r="A2660">
            <v>4205630</v>
          </cell>
          <cell r="B2660" t="str">
            <v>Conector tipo ´X´ para aterramento de telas, acabamento estanhado, para cabo 16 - 50 mm²</v>
          </cell>
          <cell r="C2660" t="str">
            <v>un</v>
          </cell>
          <cell r="D2660">
            <v>19.16</v>
          </cell>
          <cell r="E2660">
            <v>7.43</v>
          </cell>
          <cell r="F2660">
            <v>26.59</v>
          </cell>
        </row>
        <row r="2661">
          <cell r="A2661">
            <v>4205640</v>
          </cell>
          <cell r="B2661" t="str">
            <v>Tampão / tampa em ferro fundido de 300 x 300 mm</v>
          </cell>
          <cell r="C2661" t="str">
            <v>un</v>
          </cell>
          <cell r="D2661">
            <v>85.93</v>
          </cell>
          <cell r="E2661">
            <v>29.72</v>
          </cell>
          <cell r="F2661">
            <v>115.65</v>
          </cell>
        </row>
        <row r="2662">
          <cell r="A2662">
            <v>4205650</v>
          </cell>
          <cell r="B2662" t="str">
            <v>Malha fechada pré-fabricada em fio de cobre de 16mm e mesch 30 x 30cm para aterramento</v>
          </cell>
          <cell r="C2662" t="str">
            <v>m²</v>
          </cell>
          <cell r="D2662">
            <v>86.99</v>
          </cell>
          <cell r="E2662">
            <v>3.07</v>
          </cell>
          <cell r="F2662">
            <v>90.06</v>
          </cell>
        </row>
        <row r="2663">
          <cell r="A2663">
            <v>4205660</v>
          </cell>
          <cell r="B2663" t="str">
            <v>Tampa em ferro fundido circular reforçada, com diâmetro de 300 mm, com boca de visita quadrada articulada</v>
          </cell>
          <cell r="C2663" t="str">
            <v>un</v>
          </cell>
          <cell r="D2663">
            <v>68.58</v>
          </cell>
          <cell r="E2663">
            <v>1.68</v>
          </cell>
          <cell r="F2663">
            <v>70.260000000000005</v>
          </cell>
        </row>
        <row r="2664">
          <cell r="A2664">
            <v>4220080</v>
          </cell>
          <cell r="B2664" t="str">
            <v>Solda exotérmica conexão cabo-cabo horizontal em X, bitola do cabo de 16-16mm² a 35-35mm²</v>
          </cell>
          <cell r="C2664" t="str">
            <v>un</v>
          </cell>
          <cell r="D2664">
            <v>6.28</v>
          </cell>
          <cell r="E2664">
            <v>14.87</v>
          </cell>
          <cell r="F2664">
            <v>21.15</v>
          </cell>
        </row>
        <row r="2665">
          <cell r="A2665">
            <v>4220090</v>
          </cell>
          <cell r="B2665" t="str">
            <v>Solda exotérmica conexão cabo-cabo horizontal em X, bitola do cabo de 50-25mm² a 95-50mm²</v>
          </cell>
          <cell r="C2665" t="str">
            <v>un</v>
          </cell>
          <cell r="D2665">
            <v>10.26</v>
          </cell>
          <cell r="E2665">
            <v>14.87</v>
          </cell>
          <cell r="F2665">
            <v>25.13</v>
          </cell>
        </row>
        <row r="2666">
          <cell r="A2666">
            <v>4220100</v>
          </cell>
          <cell r="B2666" t="str">
            <v>Solda exotérmica conexão cabo-cabo horizontal em X, bitola do cabo de 95-70mm² a 95-95mm²</v>
          </cell>
          <cell r="C2666" t="str">
            <v>un</v>
          </cell>
          <cell r="D2666">
            <v>17.82</v>
          </cell>
          <cell r="E2666">
            <v>14.87</v>
          </cell>
          <cell r="F2666">
            <v>32.69</v>
          </cell>
        </row>
        <row r="2667">
          <cell r="A2667">
            <v>4220110</v>
          </cell>
          <cell r="B2667" t="str">
            <v>Solda exotérmica conexão cabo-cabo horizontal em X sobreposto, bitola do cabo de 16-16mm² a 25-25mm²</v>
          </cell>
          <cell r="C2667" t="str">
            <v>un</v>
          </cell>
          <cell r="D2667">
            <v>10.1</v>
          </cell>
          <cell r="E2667">
            <v>14.87</v>
          </cell>
          <cell r="F2667">
            <v>24.97</v>
          </cell>
        </row>
        <row r="2668">
          <cell r="A2668">
            <v>4220120</v>
          </cell>
          <cell r="B2668" t="str">
            <v>Solda exotérmica conexão cabo-cabo horizontal em X sobreposto, bitola do cabo de 35-35mm² a 50-35mm²</v>
          </cell>
          <cell r="C2668" t="str">
            <v>un</v>
          </cell>
          <cell r="D2668">
            <v>10.15</v>
          </cell>
          <cell r="E2668">
            <v>14.87</v>
          </cell>
          <cell r="F2668">
            <v>25.02</v>
          </cell>
        </row>
        <row r="2669">
          <cell r="A2669">
            <v>4220130</v>
          </cell>
          <cell r="B2669" t="str">
            <v>Solda exotérmica conexão cabo-cabo horizontal em X sobreposto, bitola do cabo de 50-50mm² a 95-50mm²</v>
          </cell>
          <cell r="C2669" t="str">
            <v>un</v>
          </cell>
          <cell r="D2669">
            <v>17.739999999999998</v>
          </cell>
          <cell r="E2669">
            <v>14.87</v>
          </cell>
          <cell r="F2669">
            <v>32.61</v>
          </cell>
        </row>
        <row r="2670">
          <cell r="A2670">
            <v>4220140</v>
          </cell>
          <cell r="B2670" t="str">
            <v>Solda exotérmica conexão cabo-cabo horizontal em X sobreposto, bitola do cabo de 95-95mm²</v>
          </cell>
          <cell r="C2670" t="str">
            <v>un</v>
          </cell>
          <cell r="D2670">
            <v>17.91</v>
          </cell>
          <cell r="E2670">
            <v>14.87</v>
          </cell>
          <cell r="F2670">
            <v>32.78</v>
          </cell>
        </row>
        <row r="2671">
          <cell r="A2671">
            <v>4220150</v>
          </cell>
          <cell r="B2671" t="str">
            <v>Solda exotérmica conexão cabo-cabo horizontal em T, bitola do cabo de 16-16mm² a 50-35mm², 70-35mm² e 95-35mm²</v>
          </cell>
          <cell r="C2671" t="str">
            <v>un</v>
          </cell>
          <cell r="D2671">
            <v>6.49</v>
          </cell>
          <cell r="E2671">
            <v>14.87</v>
          </cell>
          <cell r="F2671">
            <v>21.36</v>
          </cell>
        </row>
        <row r="2672">
          <cell r="A2672">
            <v>4220160</v>
          </cell>
          <cell r="B2672" t="str">
            <v>Solda exotérmica conexão cabo-cabo horizontal em T, bitola do cabo de 50-50mm² a 95-50mm²</v>
          </cell>
          <cell r="C2672" t="str">
            <v>un</v>
          </cell>
          <cell r="D2672">
            <v>10.18</v>
          </cell>
          <cell r="E2672">
            <v>14.87</v>
          </cell>
          <cell r="F2672">
            <v>25.05</v>
          </cell>
        </row>
        <row r="2673">
          <cell r="A2673">
            <v>4220170</v>
          </cell>
          <cell r="B2673" t="str">
            <v>Solda exotérmica conexão cabo-cabo horizontal reto, bitola do cabo de 16mm² a 70mm²</v>
          </cell>
          <cell r="C2673" t="str">
            <v>un</v>
          </cell>
          <cell r="D2673">
            <v>6.3</v>
          </cell>
          <cell r="E2673">
            <v>14.87</v>
          </cell>
          <cell r="F2673">
            <v>21.17</v>
          </cell>
        </row>
        <row r="2674">
          <cell r="A2674">
            <v>4220180</v>
          </cell>
          <cell r="B2674" t="str">
            <v>Solda exotérmica conexão cabo-cabo horizontal reto, bitola do cabo de 95mm²</v>
          </cell>
          <cell r="C2674" t="str">
            <v>un</v>
          </cell>
          <cell r="D2674">
            <v>10.15</v>
          </cell>
          <cell r="E2674">
            <v>14.87</v>
          </cell>
          <cell r="F2674">
            <v>25.02</v>
          </cell>
        </row>
        <row r="2675">
          <cell r="A2675">
            <v>4220190</v>
          </cell>
          <cell r="B2675" t="str">
            <v>Solda exotérmica conexão cabo-haste em X sobreposto, bitola do cabo de 35mm² a 50mm² para haste de 5/8 e 3/4</v>
          </cell>
          <cell r="C2675" t="str">
            <v>un</v>
          </cell>
          <cell r="D2675">
            <v>18.23</v>
          </cell>
          <cell r="E2675">
            <v>14.87</v>
          </cell>
          <cell r="F2675">
            <v>33.1</v>
          </cell>
        </row>
        <row r="2676">
          <cell r="A2676">
            <v>4220200</v>
          </cell>
          <cell r="B2676" t="str">
            <v>Solda exotérmica conexão cabo-haste em X sobreposto, bitola do cabo de 70mm² a 95mm² para haste de 5/8 e 3/4</v>
          </cell>
          <cell r="C2676" t="str">
            <v>un</v>
          </cell>
          <cell r="D2676">
            <v>18.23</v>
          </cell>
          <cell r="E2676">
            <v>14.87</v>
          </cell>
          <cell r="F2676">
            <v>33.1</v>
          </cell>
        </row>
        <row r="2677">
          <cell r="A2677">
            <v>4220210</v>
          </cell>
          <cell r="B2677" t="str">
            <v>Solda exotérmica conexão cabo-haste em T, bitola do cabo de 35mm² para haste de 5/8 e 3/4</v>
          </cell>
          <cell r="C2677" t="str">
            <v>un</v>
          </cell>
          <cell r="D2677">
            <v>10.58</v>
          </cell>
          <cell r="E2677">
            <v>14.87</v>
          </cell>
          <cell r="F2677">
            <v>25.45</v>
          </cell>
        </row>
        <row r="2678">
          <cell r="A2678">
            <v>4220220</v>
          </cell>
          <cell r="B2678" t="str">
            <v>Solda exotérmica conexão cabo-haste em T, bitola do cabo de 50mm² a 95mm² para haste de 5/8 e 3/4</v>
          </cell>
          <cell r="C2678" t="str">
            <v>un</v>
          </cell>
          <cell r="D2678">
            <v>18.14</v>
          </cell>
          <cell r="E2678">
            <v>14.87</v>
          </cell>
          <cell r="F2678">
            <v>33.01</v>
          </cell>
        </row>
        <row r="2679">
          <cell r="A2679">
            <v>4220230</v>
          </cell>
          <cell r="B2679" t="str">
            <v>Solda exotérmica conexão cabo-haste na lateral, bitola do cabo de 25mm² a 70mm² para haste de 5/8 e 3/4</v>
          </cell>
          <cell r="C2679" t="str">
            <v>un</v>
          </cell>
          <cell r="D2679">
            <v>10.75</v>
          </cell>
          <cell r="E2679">
            <v>14.87</v>
          </cell>
          <cell r="F2679">
            <v>25.62</v>
          </cell>
        </row>
        <row r="2680">
          <cell r="A2680">
            <v>4220240</v>
          </cell>
          <cell r="B2680" t="str">
            <v>Solda exotérmica conexão cabo-haste no topo, bitola do cabo de 25mm² a 35mm² para haste de 5/8</v>
          </cell>
          <cell r="C2680" t="str">
            <v>un</v>
          </cell>
          <cell r="D2680">
            <v>10.26</v>
          </cell>
          <cell r="E2680">
            <v>14.87</v>
          </cell>
          <cell r="F2680">
            <v>25.13</v>
          </cell>
        </row>
        <row r="2681">
          <cell r="A2681">
            <v>4220250</v>
          </cell>
          <cell r="B2681" t="str">
            <v>Solda exotérmica conexão cabo-haste no topo, bitola do cabo de 50mm² a 95mm² para haste de 5/8 e 3/4</v>
          </cell>
          <cell r="C2681" t="str">
            <v>un</v>
          </cell>
          <cell r="D2681">
            <v>10.16</v>
          </cell>
          <cell r="E2681">
            <v>14.87</v>
          </cell>
          <cell r="F2681">
            <v>25.03</v>
          </cell>
        </row>
        <row r="2682">
          <cell r="A2682">
            <v>4220260</v>
          </cell>
          <cell r="B2682" t="str">
            <v>Solda exotérmica conexão cabo-ferro de construção com cabo paralelo, bitola do cabo de 35mm² para haste de 5/8 e 3/4</v>
          </cell>
          <cell r="C2682" t="str">
            <v>un</v>
          </cell>
          <cell r="D2682">
            <v>6.09</v>
          </cell>
          <cell r="E2682">
            <v>14.87</v>
          </cell>
          <cell r="F2682">
            <v>20.96</v>
          </cell>
        </row>
        <row r="2683">
          <cell r="A2683">
            <v>4220270</v>
          </cell>
          <cell r="B2683" t="str">
            <v>Solda exotérmica conexão cabo-ferro de construção com cabo paralelo, bitola do cabo de 50mm² a 70mm² para haste de 5/8 e 3/4</v>
          </cell>
          <cell r="C2683" t="str">
            <v>un</v>
          </cell>
          <cell r="D2683">
            <v>10.35</v>
          </cell>
          <cell r="E2683">
            <v>14.87</v>
          </cell>
          <cell r="F2683">
            <v>25.22</v>
          </cell>
        </row>
        <row r="2684">
          <cell r="A2684">
            <v>4220280</v>
          </cell>
          <cell r="B2684" t="str">
            <v>Solda exotérmica conexão cabo-ferro de construção com cabo em X sobreposto, bitola do cabo de 35mm² a 70mm² para haste de 5/8</v>
          </cell>
          <cell r="C2684" t="str">
            <v>un</v>
          </cell>
          <cell r="D2684">
            <v>11.34</v>
          </cell>
          <cell r="E2684">
            <v>14.87</v>
          </cell>
          <cell r="F2684">
            <v>26.21</v>
          </cell>
        </row>
        <row r="2685">
          <cell r="A2685">
            <v>4220290</v>
          </cell>
          <cell r="B2685" t="str">
            <v>Solda exotérmica conexão cabo-ferro de construção com cabo em X sobreposto, bitola do cabo de 35mm² a 70mm² para haste de 3/8</v>
          </cell>
          <cell r="C2685" t="str">
            <v>un</v>
          </cell>
          <cell r="D2685">
            <v>10.61</v>
          </cell>
          <cell r="E2685">
            <v>14.87</v>
          </cell>
          <cell r="F2685">
            <v>25.48</v>
          </cell>
        </row>
        <row r="2686">
          <cell r="A2686">
            <v>4220300</v>
          </cell>
          <cell r="B2686" t="str">
            <v>Solda exotérmica conexão cabo-terminal com duas fixações, bitola do cabo de 25mm² a 50mm² para terminal 3x25</v>
          </cell>
          <cell r="C2686" t="str">
            <v>un</v>
          </cell>
          <cell r="D2686">
            <v>6.35</v>
          </cell>
          <cell r="E2686">
            <v>14.87</v>
          </cell>
          <cell r="F2686">
            <v>21.22</v>
          </cell>
        </row>
        <row r="2687">
          <cell r="A2687">
            <v>4220310</v>
          </cell>
          <cell r="B2687" t="str">
            <v>Solda exotérmica conexão cabo-superfície de aço, bitola do cabo de 16mm² a 35mm²</v>
          </cell>
          <cell r="C2687" t="str">
            <v>un</v>
          </cell>
          <cell r="D2687">
            <v>6.33</v>
          </cell>
          <cell r="E2687">
            <v>14.87</v>
          </cell>
          <cell r="F2687">
            <v>21.2</v>
          </cell>
        </row>
        <row r="2688">
          <cell r="A2688">
            <v>4220320</v>
          </cell>
          <cell r="B2688" t="str">
            <v>Solda exotérmica conexão cabo-superfície de aço, bitola do cabo de 50mm² a 95mm²</v>
          </cell>
          <cell r="C2688" t="str">
            <v>un</v>
          </cell>
          <cell r="D2688">
            <v>10.43</v>
          </cell>
          <cell r="E2688">
            <v>14.87</v>
          </cell>
          <cell r="F2688">
            <v>25.3</v>
          </cell>
        </row>
        <row r="2689">
          <cell r="A2689">
            <v>4301010</v>
          </cell>
          <cell r="B2689" t="str">
            <v>Bebedouro elétrico de pressão em aço inoxidável, capacidade 4 l/h - simples</v>
          </cell>
          <cell r="C2689" t="str">
            <v>un</v>
          </cell>
          <cell r="D2689">
            <v>707.84</v>
          </cell>
          <cell r="E2689">
            <v>43.48</v>
          </cell>
          <cell r="F2689">
            <v>751.32</v>
          </cell>
        </row>
        <row r="2690">
          <cell r="A2690">
            <v>4301030</v>
          </cell>
          <cell r="B2690" t="str">
            <v>Bebedouro elétrico de pressão em aço inoxidável, capacidade 4 l/h - conjugado</v>
          </cell>
          <cell r="C2690" t="str">
            <v>un</v>
          </cell>
          <cell r="D2690">
            <v>941.46</v>
          </cell>
          <cell r="E2690">
            <v>43.48</v>
          </cell>
          <cell r="F2690">
            <v>984.94</v>
          </cell>
        </row>
        <row r="2691">
          <cell r="A2691">
            <v>4302010</v>
          </cell>
          <cell r="B2691" t="str">
            <v>Chuveiro frio em PVC, diâmetro de 10 cm</v>
          </cell>
          <cell r="C2691" t="str">
            <v>un</v>
          </cell>
          <cell r="D2691">
            <v>5.62</v>
          </cell>
          <cell r="E2691">
            <v>15.6</v>
          </cell>
          <cell r="F2691">
            <v>21.22</v>
          </cell>
        </row>
        <row r="2692">
          <cell r="A2692">
            <v>4302070</v>
          </cell>
          <cell r="B2692" t="str">
            <v>Chuveiro, com válvula de acionamento, antivandalismo, DN= 3/4´</v>
          </cell>
          <cell r="C2692" t="str">
            <v>un</v>
          </cell>
          <cell r="D2692">
            <v>445.74</v>
          </cell>
          <cell r="E2692">
            <v>29.64</v>
          </cell>
          <cell r="F2692">
            <v>475.38</v>
          </cell>
        </row>
        <row r="2693">
          <cell r="A2693">
            <v>4302080</v>
          </cell>
          <cell r="B2693" t="str">
            <v>Chuveiro elétrico de 6500W/220V com resistência blindada</v>
          </cell>
          <cell r="C2693" t="str">
            <v>un</v>
          </cell>
          <cell r="D2693">
            <v>335.96</v>
          </cell>
          <cell r="E2693">
            <v>24.32</v>
          </cell>
          <cell r="F2693">
            <v>360.28</v>
          </cell>
        </row>
        <row r="2694">
          <cell r="A2694">
            <v>4302100</v>
          </cell>
          <cell r="B2694" t="str">
            <v>Chuveiro com jato regulável em metal com acabamento cromado</v>
          </cell>
          <cell r="C2694" t="str">
            <v>un</v>
          </cell>
          <cell r="D2694">
            <v>297.77999999999997</v>
          </cell>
          <cell r="E2694">
            <v>15.6</v>
          </cell>
          <cell r="F2694">
            <v>313.38</v>
          </cell>
        </row>
        <row r="2695">
          <cell r="A2695">
            <v>4302120</v>
          </cell>
          <cell r="B2695" t="str">
            <v>Chuveiro frio em PVC, diâmetro de 10 cm, com registro e tubo de ligação acoplados</v>
          </cell>
          <cell r="C2695" t="str">
            <v>un</v>
          </cell>
          <cell r="D2695">
            <v>3.49</v>
          </cell>
          <cell r="E2695">
            <v>18.670000000000002</v>
          </cell>
          <cell r="F2695">
            <v>22.16</v>
          </cell>
        </row>
        <row r="2696">
          <cell r="A2696">
            <v>4302130</v>
          </cell>
          <cell r="B2696" t="str">
            <v>Chuveiro frio em PVC, diâmetro de 15 cm, com registro e tubo de ligação acoplados</v>
          </cell>
          <cell r="C2696" t="str">
            <v>un</v>
          </cell>
          <cell r="D2696">
            <v>9.2899999999999991</v>
          </cell>
          <cell r="E2696">
            <v>18.670000000000002</v>
          </cell>
          <cell r="F2696">
            <v>27.96</v>
          </cell>
        </row>
        <row r="2697">
          <cell r="A2697">
            <v>4302140</v>
          </cell>
          <cell r="B2697" t="str">
            <v>Chuveiro elétrico de 5500 W / 220 V em PVC</v>
          </cell>
          <cell r="C2697" t="str">
            <v>un</v>
          </cell>
          <cell r="D2697">
            <v>55.42</v>
          </cell>
          <cell r="E2697">
            <v>24.32</v>
          </cell>
          <cell r="F2697">
            <v>79.739999999999995</v>
          </cell>
        </row>
        <row r="2698">
          <cell r="A2698">
            <v>4302160</v>
          </cell>
          <cell r="B2698" t="str">
            <v>Chuveiro lava-olhos, acionamento manual, tubulação em ferro galvanizado com pintura epóxi cor verde</v>
          </cell>
          <cell r="C2698" t="str">
            <v>un</v>
          </cell>
          <cell r="D2698">
            <v>1415.32</v>
          </cell>
          <cell r="E2698">
            <v>62.38</v>
          </cell>
          <cell r="F2698">
            <v>1477.7</v>
          </cell>
        </row>
        <row r="2699">
          <cell r="A2699">
            <v>4302170</v>
          </cell>
          <cell r="B2699" t="str">
            <v>Chuveiro elétrico de 7.500W - 220 V, com resistência blindada</v>
          </cell>
          <cell r="C2699" t="str">
            <v>un</v>
          </cell>
          <cell r="D2699">
            <v>287.87</v>
          </cell>
          <cell r="E2699">
            <v>24.32</v>
          </cell>
          <cell r="F2699">
            <v>312.19</v>
          </cell>
        </row>
        <row r="2700">
          <cell r="A2700">
            <v>4302180</v>
          </cell>
          <cell r="B2700" t="str">
            <v>Ducha multitemperaturas, com regulagem de inclinação, de 7.500 W - 220 V</v>
          </cell>
          <cell r="C2700" t="str">
            <v>un</v>
          </cell>
          <cell r="D2700">
            <v>98.14</v>
          </cell>
          <cell r="E2700">
            <v>24.32</v>
          </cell>
          <cell r="F2700">
            <v>122.46</v>
          </cell>
        </row>
        <row r="2701">
          <cell r="A2701">
            <v>4303050</v>
          </cell>
          <cell r="B2701" t="str">
            <v>Aquecedor a gás de acumulação, capacidade 300 l</v>
          </cell>
          <cell r="C2701" t="str">
            <v>un</v>
          </cell>
          <cell r="D2701">
            <v>6338.8</v>
          </cell>
          <cell r="E2701">
            <v>124.76</v>
          </cell>
          <cell r="F2701">
            <v>6463.56</v>
          </cell>
        </row>
        <row r="2702">
          <cell r="A2702">
            <v>4303130</v>
          </cell>
          <cell r="B2702" t="str">
            <v>Aquecedor a gás de acumulação, capacidade 500 l</v>
          </cell>
          <cell r="C2702" t="str">
            <v>un</v>
          </cell>
          <cell r="D2702">
            <v>8004</v>
          </cell>
          <cell r="E2702">
            <v>140.36000000000001</v>
          </cell>
          <cell r="F2702">
            <v>8144.36</v>
          </cell>
        </row>
        <row r="2703">
          <cell r="A2703">
            <v>4303210</v>
          </cell>
          <cell r="B2703" t="str">
            <v>Aquecedor de passagem elétrico individual, baixa pressão, 5.100 W / 127 V ou 5.200 W / 220 V</v>
          </cell>
          <cell r="C2703" t="str">
            <v>un</v>
          </cell>
          <cell r="D2703">
            <v>674.04</v>
          </cell>
          <cell r="E2703">
            <v>154.47999999999999</v>
          </cell>
          <cell r="F2703">
            <v>828.52</v>
          </cell>
        </row>
        <row r="2704">
          <cell r="A2704">
            <v>4303220</v>
          </cell>
          <cell r="B2704" t="str">
            <v>Sistema de aquecimento de passagem a gás com sistema misturador para abastecimento de até 08 duchas</v>
          </cell>
          <cell r="C2704" t="str">
            <v>cj</v>
          </cell>
          <cell r="D2704">
            <v>11762.38</v>
          </cell>
          <cell r="E2704">
            <v>3258.24</v>
          </cell>
          <cell r="F2704">
            <v>15020.62</v>
          </cell>
        </row>
        <row r="2705">
          <cell r="A2705">
            <v>4303230</v>
          </cell>
          <cell r="B2705" t="str">
            <v>Sistema de aquecimento de passagem a gás com sistema misturador para abastecimento de até 16 duchas</v>
          </cell>
          <cell r="C2705" t="str">
            <v>cj</v>
          </cell>
          <cell r="D2705">
            <v>17789.3</v>
          </cell>
          <cell r="E2705">
            <v>3665.52</v>
          </cell>
          <cell r="F2705">
            <v>21454.82</v>
          </cell>
        </row>
        <row r="2706">
          <cell r="A2706">
            <v>4303240</v>
          </cell>
          <cell r="B2706" t="str">
            <v>Sistema de aquecimento de passagem a gás com sistema misturador para abastecimento de até 24 duchas</v>
          </cell>
          <cell r="C2706" t="str">
            <v>cj</v>
          </cell>
          <cell r="D2706">
            <v>31178.78</v>
          </cell>
          <cell r="E2706">
            <v>4309.2</v>
          </cell>
          <cell r="F2706">
            <v>35487.980000000003</v>
          </cell>
        </row>
        <row r="2707">
          <cell r="A2707">
            <v>4303500</v>
          </cell>
          <cell r="B2707" t="str">
            <v>Coletor em alumínio para sistema de aquecimento solar com área coletora até 1,60m²</v>
          </cell>
          <cell r="C2707" t="str">
            <v>un</v>
          </cell>
          <cell r="D2707">
            <v>731.18</v>
          </cell>
          <cell r="E2707">
            <v>31.33</v>
          </cell>
          <cell r="F2707">
            <v>762.51</v>
          </cell>
        </row>
        <row r="2708">
          <cell r="A2708">
            <v>4303510</v>
          </cell>
          <cell r="B2708" t="str">
            <v>Coletor em alumínio para sistema de aquecimento solar com área coletora até 2,00m²</v>
          </cell>
          <cell r="C2708" t="str">
            <v>un</v>
          </cell>
          <cell r="D2708">
            <v>874.3</v>
          </cell>
          <cell r="E2708">
            <v>39.17</v>
          </cell>
          <cell r="F2708">
            <v>913.47</v>
          </cell>
        </row>
        <row r="2709">
          <cell r="A2709">
            <v>4303550</v>
          </cell>
          <cell r="B2709" t="str">
            <v>Reservatório térmico horizontal em aço inoxidável AISI 304, capacidade de 500 litros</v>
          </cell>
          <cell r="C2709" t="str">
            <v>un</v>
          </cell>
          <cell r="D2709">
            <v>2048.88</v>
          </cell>
          <cell r="E2709">
            <v>43.48</v>
          </cell>
          <cell r="F2709">
            <v>2092.36</v>
          </cell>
        </row>
        <row r="2710">
          <cell r="A2710">
            <v>4304020</v>
          </cell>
          <cell r="B2710" t="str">
            <v>Torneira elétrica</v>
          </cell>
          <cell r="C2710" t="str">
            <v>un</v>
          </cell>
          <cell r="D2710">
            <v>126.61</v>
          </cell>
          <cell r="E2710">
            <v>24.32</v>
          </cell>
          <cell r="F2710">
            <v>150.93</v>
          </cell>
        </row>
        <row r="2711">
          <cell r="A2711">
            <v>4305020</v>
          </cell>
          <cell r="B2711" t="str">
            <v>Exaustor elétrico tipo domiciliar</v>
          </cell>
          <cell r="C2711" t="str">
            <v>un</v>
          </cell>
          <cell r="D2711">
            <v>428.7</v>
          </cell>
          <cell r="E2711">
            <v>85.8</v>
          </cell>
          <cell r="F2711">
            <v>514.5</v>
          </cell>
        </row>
        <row r="2712">
          <cell r="A2712">
            <v>4305030</v>
          </cell>
          <cell r="B2712" t="str">
            <v>Exaustor elétrico em plástico, vazão 190m³/h</v>
          </cell>
          <cell r="C2712" t="str">
            <v>un</v>
          </cell>
          <cell r="D2712">
            <v>241.66</v>
          </cell>
          <cell r="E2712">
            <v>29.72</v>
          </cell>
          <cell r="F2712">
            <v>271.38</v>
          </cell>
        </row>
        <row r="2713">
          <cell r="A2713">
            <v>4306010</v>
          </cell>
          <cell r="B2713" t="str">
            <v>Cigarra de embutir 50/60HZ até 127V, com placa</v>
          </cell>
          <cell r="C2713" t="str">
            <v>un</v>
          </cell>
          <cell r="D2713">
            <v>23.26</v>
          </cell>
          <cell r="E2713">
            <v>14.87</v>
          </cell>
          <cell r="F2713">
            <v>38.130000000000003</v>
          </cell>
        </row>
        <row r="2714">
          <cell r="A2714">
            <v>4307300</v>
          </cell>
          <cell r="B2714" t="str">
            <v>Ar condicionado a frio, tipo split cassete com capacidade de 18.000 BTU/h</v>
          </cell>
          <cell r="C2714" t="str">
            <v>cj</v>
          </cell>
          <cell r="D2714">
            <v>5089.43</v>
          </cell>
          <cell r="E2714">
            <v>242.87</v>
          </cell>
          <cell r="F2714">
            <v>5332.3</v>
          </cell>
        </row>
        <row r="2715">
          <cell r="A2715">
            <v>4307310</v>
          </cell>
          <cell r="B2715" t="str">
            <v>Ar condicionado a frio, tipo split cassete com capacidade de 24.000 BTU/h</v>
          </cell>
          <cell r="C2715" t="str">
            <v>cj</v>
          </cell>
          <cell r="D2715">
            <v>6517.63</v>
          </cell>
          <cell r="E2715">
            <v>250.82</v>
          </cell>
          <cell r="F2715">
            <v>6768.45</v>
          </cell>
        </row>
        <row r="2716">
          <cell r="A2716">
            <v>4307320</v>
          </cell>
          <cell r="B2716" t="str">
            <v>Ar condicionado a frio, tipo split cassete com capacidade de 36.000 BTU/h</v>
          </cell>
          <cell r="C2716" t="str">
            <v>cj</v>
          </cell>
          <cell r="D2716">
            <v>8142.67</v>
          </cell>
          <cell r="E2716">
            <v>250.82</v>
          </cell>
          <cell r="F2716">
            <v>8393.49</v>
          </cell>
        </row>
        <row r="2717">
          <cell r="A2717">
            <v>4307330</v>
          </cell>
          <cell r="B2717" t="str">
            <v>Ar condicionado a frio, tipo split parede com capacidade de 12.000 BTU/h</v>
          </cell>
          <cell r="C2717" t="str">
            <v>cj</v>
          </cell>
          <cell r="D2717">
            <v>2142.0300000000002</v>
          </cell>
          <cell r="E2717">
            <v>242.87</v>
          </cell>
          <cell r="F2717">
            <v>2384.9</v>
          </cell>
        </row>
        <row r="2718">
          <cell r="A2718">
            <v>4307340</v>
          </cell>
          <cell r="B2718" t="str">
            <v>Ar condicionado a frio, tipo split parede com capacidade de 18.000 BTU/h</v>
          </cell>
          <cell r="C2718" t="str">
            <v>cj</v>
          </cell>
          <cell r="D2718">
            <v>2801.25</v>
          </cell>
          <cell r="E2718">
            <v>242.87</v>
          </cell>
          <cell r="F2718">
            <v>3044.12</v>
          </cell>
        </row>
        <row r="2719">
          <cell r="A2719">
            <v>4307350</v>
          </cell>
          <cell r="B2719" t="str">
            <v>Ar condicionado a frio, tipo split parede com capacidade de 24.000 BTU/h</v>
          </cell>
          <cell r="C2719" t="str">
            <v>cj</v>
          </cell>
          <cell r="D2719">
            <v>3951.83</v>
          </cell>
          <cell r="E2719">
            <v>250.82</v>
          </cell>
          <cell r="F2719">
            <v>4202.6499999999996</v>
          </cell>
        </row>
        <row r="2720">
          <cell r="A2720">
            <v>4307360</v>
          </cell>
          <cell r="B2720" t="str">
            <v>Ar condicionado a frio, tipo split parede com capacidade de 30.000 BTU/h</v>
          </cell>
          <cell r="C2720" t="str">
            <v>cj</v>
          </cell>
          <cell r="D2720">
            <v>4884.21</v>
          </cell>
          <cell r="E2720">
            <v>250.82</v>
          </cell>
          <cell r="F2720">
            <v>5135.03</v>
          </cell>
        </row>
        <row r="2721">
          <cell r="A2721">
            <v>4307370</v>
          </cell>
          <cell r="B2721" t="str">
            <v>Ar condicionado a frio, tipo split piso teto com capacidade de 18.000 BTU/h</v>
          </cell>
          <cell r="C2721" t="str">
            <v>cj</v>
          </cell>
          <cell r="D2721">
            <v>3724.27</v>
          </cell>
          <cell r="E2721">
            <v>242.87</v>
          </cell>
          <cell r="F2721">
            <v>3967.14</v>
          </cell>
        </row>
        <row r="2722">
          <cell r="A2722">
            <v>4307380</v>
          </cell>
          <cell r="B2722" t="str">
            <v>Ar condicionado a frio, tipo split piso teto com capacidade de 24.000 BTU/h</v>
          </cell>
          <cell r="C2722" t="str">
            <v>cj</v>
          </cell>
          <cell r="D2722">
            <v>4601.16</v>
          </cell>
          <cell r="E2722">
            <v>250.82</v>
          </cell>
          <cell r="F2722">
            <v>4851.9799999999996</v>
          </cell>
        </row>
        <row r="2723">
          <cell r="A2723">
            <v>4307390</v>
          </cell>
          <cell r="B2723" t="str">
            <v>Ar condicionado a frio, tipo split piso teto com capacidade de 36.000 BTU/h</v>
          </cell>
          <cell r="C2723" t="str">
            <v>cj</v>
          </cell>
          <cell r="D2723">
            <v>7031.39</v>
          </cell>
          <cell r="E2723">
            <v>250.82</v>
          </cell>
          <cell r="F2723">
            <v>7282.21</v>
          </cell>
        </row>
        <row r="2724">
          <cell r="A2724">
            <v>4308001</v>
          </cell>
          <cell r="B2724" t="str">
            <v>Condensador para sistema VRF de ar condicionado, capacidade até 6,0 TR</v>
          </cell>
          <cell r="C2724" t="str">
            <v>un</v>
          </cell>
          <cell r="D2724">
            <v>28534.04</v>
          </cell>
          <cell r="E2724">
            <v>562.72</v>
          </cell>
          <cell r="F2724">
            <v>29096.76</v>
          </cell>
        </row>
        <row r="2725">
          <cell r="A2725">
            <v>4308002</v>
          </cell>
          <cell r="B2725" t="str">
            <v>Condensador para sistema VRF de ar condicionado, capacidade de 8,0 TR a 10,0 TR</v>
          </cell>
          <cell r="C2725" t="str">
            <v>un</v>
          </cell>
          <cell r="D2725">
            <v>32984.07</v>
          </cell>
          <cell r="E2725">
            <v>562.72</v>
          </cell>
          <cell r="F2725">
            <v>33546.79</v>
          </cell>
        </row>
        <row r="2726">
          <cell r="A2726">
            <v>4308003</v>
          </cell>
          <cell r="B2726" t="str">
            <v>Condensador para sistema VRF de ar condicionado, capacidade de 11,0 TR a 13,0 TR</v>
          </cell>
          <cell r="C2726" t="str">
            <v>un</v>
          </cell>
          <cell r="D2726">
            <v>38110.67</v>
          </cell>
          <cell r="E2726">
            <v>562.72</v>
          </cell>
          <cell r="F2726">
            <v>38673.39</v>
          </cell>
        </row>
        <row r="2727">
          <cell r="A2727">
            <v>4308004</v>
          </cell>
          <cell r="B2727" t="str">
            <v>Condensador para sistema VRF de ar condicionado, capacidade de 14,0 TR a 16,0 TR</v>
          </cell>
          <cell r="C2727" t="str">
            <v>un</v>
          </cell>
          <cell r="D2727">
            <v>42470.03</v>
          </cell>
          <cell r="E2727">
            <v>562.72</v>
          </cell>
          <cell r="F2727">
            <v>43032.75</v>
          </cell>
        </row>
        <row r="2728">
          <cell r="A2728">
            <v>4308020</v>
          </cell>
          <cell r="B2728" t="str">
            <v>Evaporador para sistema VRF de ar condicionado, tipo parede, capacidade de 1,0 TR</v>
          </cell>
          <cell r="C2728" t="str">
            <v>un</v>
          </cell>
          <cell r="D2728">
            <v>3507.82</v>
          </cell>
          <cell r="E2728">
            <v>492.38</v>
          </cell>
          <cell r="F2728">
            <v>4000.2</v>
          </cell>
        </row>
        <row r="2729">
          <cell r="A2729">
            <v>4308021</v>
          </cell>
          <cell r="B2729" t="str">
            <v>Evaporador para sistema VRF de ar condicionado, tipo parede, capacidade de 2,0 TR</v>
          </cell>
          <cell r="C2729" t="str">
            <v>un</v>
          </cell>
          <cell r="D2729">
            <v>4422.54</v>
          </cell>
          <cell r="E2729">
            <v>492.38</v>
          </cell>
          <cell r="F2729">
            <v>4914.92</v>
          </cell>
        </row>
        <row r="2730">
          <cell r="A2730">
            <v>4308022</v>
          </cell>
          <cell r="B2730" t="str">
            <v>Evaporador para sistema VRF de ar condicionado, tipo parede, capacidade de 3,0 TR</v>
          </cell>
          <cell r="C2730" t="str">
            <v>un</v>
          </cell>
          <cell r="D2730">
            <v>5119.67</v>
          </cell>
          <cell r="E2730">
            <v>492.38</v>
          </cell>
          <cell r="F2730">
            <v>5612.05</v>
          </cell>
        </row>
        <row r="2731">
          <cell r="A2731">
            <v>4308030</v>
          </cell>
          <cell r="B2731" t="str">
            <v>Evaporador para sistema VRF de ar condicionado, tipo piso teto, capacidade de 1,0 TR</v>
          </cell>
          <cell r="C2731" t="str">
            <v>un</v>
          </cell>
          <cell r="D2731">
            <v>5372.53</v>
          </cell>
          <cell r="E2731">
            <v>492.38</v>
          </cell>
          <cell r="F2731">
            <v>5864.91</v>
          </cell>
        </row>
        <row r="2732">
          <cell r="A2732">
            <v>4308031</v>
          </cell>
          <cell r="B2732" t="str">
            <v>Evaporador para sistema VRF de ar condicionado, tipo piso teto, capacidade de 2,0 TR</v>
          </cell>
          <cell r="C2732" t="str">
            <v>un</v>
          </cell>
          <cell r="D2732">
            <v>5551.91</v>
          </cell>
          <cell r="E2732">
            <v>492.38</v>
          </cell>
          <cell r="F2732">
            <v>6044.29</v>
          </cell>
        </row>
        <row r="2733">
          <cell r="A2733">
            <v>4308032</v>
          </cell>
          <cell r="B2733" t="str">
            <v>Evaporador para sistema VRF de ar condicionado, tipo piso teto, capacidade de 3,0 TR</v>
          </cell>
          <cell r="C2733" t="str">
            <v>un</v>
          </cell>
          <cell r="D2733">
            <v>6343.42</v>
          </cell>
          <cell r="E2733">
            <v>492.38</v>
          </cell>
          <cell r="F2733">
            <v>6835.8</v>
          </cell>
        </row>
        <row r="2734">
          <cell r="A2734">
            <v>4308033</v>
          </cell>
          <cell r="B2734" t="str">
            <v>Evaporador para sistema VRF de ar condicionado, tipo piso teto, capacidade de 4,0 TR</v>
          </cell>
          <cell r="C2734" t="str">
            <v>un</v>
          </cell>
          <cell r="D2734">
            <v>7086.78</v>
          </cell>
          <cell r="E2734">
            <v>492.38</v>
          </cell>
          <cell r="F2734">
            <v>7579.16</v>
          </cell>
        </row>
        <row r="2735">
          <cell r="A2735">
            <v>4308040</v>
          </cell>
          <cell r="B2735" t="str">
            <v>Evaporador para sistema VRF de ar condicionado, tipo cassete, capacidade de 1,0 TR</v>
          </cell>
          <cell r="C2735" t="str">
            <v>un</v>
          </cell>
          <cell r="D2735">
            <v>5356.14</v>
          </cell>
          <cell r="E2735">
            <v>492.38</v>
          </cell>
          <cell r="F2735">
            <v>5848.52</v>
          </cell>
        </row>
        <row r="2736">
          <cell r="A2736">
            <v>4308041</v>
          </cell>
          <cell r="B2736" t="str">
            <v>Evaporador para sistema VRF de ar condicionado, tipo cassete, capacidade de 2,0 TR</v>
          </cell>
          <cell r="C2736" t="str">
            <v>un</v>
          </cell>
          <cell r="D2736">
            <v>5901.41</v>
          </cell>
          <cell r="E2736">
            <v>492.38</v>
          </cell>
          <cell r="F2736">
            <v>6393.79</v>
          </cell>
        </row>
        <row r="2737">
          <cell r="A2737">
            <v>4308042</v>
          </cell>
          <cell r="B2737" t="str">
            <v>Evaporador para sistema VRF de ar condicionado, tipo cassete, capacidade de 3,0 TR</v>
          </cell>
          <cell r="C2737" t="str">
            <v>un</v>
          </cell>
          <cell r="D2737">
            <v>6463.06</v>
          </cell>
          <cell r="E2737">
            <v>492.38</v>
          </cell>
          <cell r="F2737">
            <v>6955.44</v>
          </cell>
        </row>
        <row r="2738">
          <cell r="A2738">
            <v>4308043</v>
          </cell>
          <cell r="B2738" t="str">
            <v>Evaporador para sistema VRF de ar condicionado, tipo cassete, capacidade de 4,0 TR</v>
          </cell>
          <cell r="C2738" t="str">
            <v>un</v>
          </cell>
          <cell r="D2738">
            <v>6518.37</v>
          </cell>
          <cell r="E2738">
            <v>492.38</v>
          </cell>
          <cell r="F2738">
            <v>7010.75</v>
          </cell>
        </row>
        <row r="2739">
          <cell r="A2739">
            <v>4310050</v>
          </cell>
          <cell r="B2739" t="str">
            <v>Conjunto motor-bomba (centrífuga) 10 cv, monoestágio, Hman= 24 a 36 mca, Q= 53 a 45 m³/h</v>
          </cell>
          <cell r="C2739" t="str">
            <v>un</v>
          </cell>
          <cell r="D2739">
            <v>4750.2299999999996</v>
          </cell>
          <cell r="E2739">
            <v>170.98</v>
          </cell>
          <cell r="F2739">
            <v>4921.21</v>
          </cell>
        </row>
        <row r="2740">
          <cell r="A2740">
            <v>4310090</v>
          </cell>
          <cell r="B2740" t="str">
            <v>Conjunto motor-bomba (centrífuga) 20 cv, monoestágio, Hman= 40 a 70 mca, Q= 76 a 28 m³/h</v>
          </cell>
          <cell r="C2740" t="str">
            <v>un</v>
          </cell>
          <cell r="D2740">
            <v>9057.1</v>
          </cell>
          <cell r="E2740">
            <v>170.98</v>
          </cell>
          <cell r="F2740">
            <v>9228.08</v>
          </cell>
        </row>
        <row r="2741">
          <cell r="A2741">
            <v>4310110</v>
          </cell>
          <cell r="B2741" t="str">
            <v>Conjunto motor-bomba (centrífuga) 5 cv, monoestágio, Hmam= 14 a 26 mca, Q= 56 a 30 m³/h</v>
          </cell>
          <cell r="C2741" t="str">
            <v>un</v>
          </cell>
          <cell r="D2741">
            <v>2684.23</v>
          </cell>
          <cell r="E2741">
            <v>170.98</v>
          </cell>
          <cell r="F2741">
            <v>2855.21</v>
          </cell>
        </row>
        <row r="2742">
          <cell r="A2742">
            <v>4310130</v>
          </cell>
          <cell r="B2742" t="str">
            <v>Conjunto motor-bomba (centrífuga) 3/4 cv, monoestágio, Hman= 10 a 16 mca, Q= 12,7 a 8 m³/h</v>
          </cell>
          <cell r="C2742" t="str">
            <v>un</v>
          </cell>
          <cell r="D2742">
            <v>1219.69</v>
          </cell>
          <cell r="E2742">
            <v>170.98</v>
          </cell>
          <cell r="F2742">
            <v>1390.67</v>
          </cell>
        </row>
        <row r="2743">
          <cell r="A2743">
            <v>4310210</v>
          </cell>
          <cell r="B2743" t="str">
            <v>Conjunto motor-bomba (centrífuga) 60 cv, monoestágio, Hman= 90 a 125 mca, Q= 115 a 50 m³/h</v>
          </cell>
          <cell r="C2743" t="str">
            <v>un</v>
          </cell>
          <cell r="D2743">
            <v>21524.42</v>
          </cell>
          <cell r="E2743">
            <v>170.98</v>
          </cell>
          <cell r="F2743">
            <v>21695.4</v>
          </cell>
        </row>
        <row r="2744">
          <cell r="A2744">
            <v>4310230</v>
          </cell>
          <cell r="B2744" t="str">
            <v>Conjunto motor-bomba (centrífuga) 2 cv, monoestágio, Hman= 12 a 27 mca, Q= 25 a 8 m³/h</v>
          </cell>
          <cell r="C2744" t="str">
            <v>un</v>
          </cell>
          <cell r="D2744">
            <v>1668.88</v>
          </cell>
          <cell r="E2744">
            <v>170.98</v>
          </cell>
          <cell r="F2744">
            <v>1839.86</v>
          </cell>
        </row>
        <row r="2745">
          <cell r="A2745">
            <v>4310250</v>
          </cell>
          <cell r="B2745" t="str">
            <v>Conjunto motor-bomba (centrífuga) 15 cv, monoestágio, Hman= 30 a 60 mca, Q= 82 a 20 m³/h</v>
          </cell>
          <cell r="C2745" t="str">
            <v>un</v>
          </cell>
          <cell r="D2745">
            <v>5540.21</v>
          </cell>
          <cell r="E2745">
            <v>170.98</v>
          </cell>
          <cell r="F2745">
            <v>5711.19</v>
          </cell>
        </row>
        <row r="2746">
          <cell r="A2746">
            <v>4310290</v>
          </cell>
          <cell r="B2746" t="str">
            <v>Conjunto motor-bomba (centrífuga) 5 cv, monoestágio, Hman= 24 a 33 mca, Q= 41,6 a 35,2 m³/h</v>
          </cell>
          <cell r="C2746" t="str">
            <v>un</v>
          </cell>
          <cell r="D2746">
            <v>2846.6</v>
          </cell>
          <cell r="E2746">
            <v>170.98</v>
          </cell>
          <cell r="F2746">
            <v>3017.58</v>
          </cell>
        </row>
        <row r="2747">
          <cell r="A2747">
            <v>4310300</v>
          </cell>
          <cell r="B2747" t="str">
            <v>Conjunto motor-bomba (centrífuga) 1/2 cv, monoestágio, Hman= 12 a 20 mca, Q= 8,3 a 5,2 m³/h</v>
          </cell>
          <cell r="C2747" t="str">
            <v>un</v>
          </cell>
          <cell r="D2747">
            <v>850.52</v>
          </cell>
          <cell r="E2747">
            <v>170.98</v>
          </cell>
          <cell r="F2747">
            <v>1021.5</v>
          </cell>
        </row>
        <row r="2748">
          <cell r="A2748">
            <v>4310450</v>
          </cell>
          <cell r="B2748" t="str">
            <v>Conjunto motor-bomba (centrífuga) 30 cv, monoestágio, Hman= 20 a 50 mca, Q= 197 a 112 m³/h</v>
          </cell>
          <cell r="C2748" t="str">
            <v>un</v>
          </cell>
          <cell r="D2748">
            <v>9843.4599999999991</v>
          </cell>
          <cell r="E2748">
            <v>170.98</v>
          </cell>
          <cell r="F2748">
            <v>10014.44</v>
          </cell>
        </row>
        <row r="2749">
          <cell r="A2749">
            <v>4310452</v>
          </cell>
          <cell r="B2749" t="str">
            <v>Conjunto motor-bomba (centrífuga) 1,5 cv, multiestágio, Hman= 20 a 35 mca, Q= 7,1 a 4,5 m³/h</v>
          </cell>
          <cell r="C2749" t="str">
            <v>un</v>
          </cell>
          <cell r="D2749">
            <v>1932.12</v>
          </cell>
          <cell r="E2749">
            <v>170.98</v>
          </cell>
          <cell r="F2749">
            <v>2103.1</v>
          </cell>
        </row>
        <row r="2750">
          <cell r="A2750">
            <v>4310454</v>
          </cell>
          <cell r="B2750" t="str">
            <v>Conjunto motor-bomba (centrífuga) 3 cv, multiestágio, Hman= 30 a 45 mca, Q= 12,4 a 8,4 m³/h</v>
          </cell>
          <cell r="C2750" t="str">
            <v>un</v>
          </cell>
          <cell r="D2750">
            <v>2595.48</v>
          </cell>
          <cell r="E2750">
            <v>170.98</v>
          </cell>
          <cell r="F2750">
            <v>2766.46</v>
          </cell>
        </row>
        <row r="2751">
          <cell r="A2751">
            <v>4310456</v>
          </cell>
          <cell r="B2751" t="str">
            <v>Conjunto motor-bomba (centrífuga) 3 cv, multiestágio, Hman= 35 a 60 mca, Q= 7,8 a 5,8 m³/h</v>
          </cell>
          <cell r="C2751" t="str">
            <v>un</v>
          </cell>
          <cell r="D2751">
            <v>3327.79</v>
          </cell>
          <cell r="E2751">
            <v>170.98</v>
          </cell>
          <cell r="F2751">
            <v>3498.77</v>
          </cell>
        </row>
        <row r="2752">
          <cell r="A2752">
            <v>4310480</v>
          </cell>
          <cell r="B2752" t="str">
            <v>Conjunto motor-bomba (centrífuga) 7,5 cv, multiestágio, Hman= 30 a 80 mca, Q= 21,6 a 12,0 m³/h</v>
          </cell>
          <cell r="C2752" t="str">
            <v>un</v>
          </cell>
          <cell r="D2752">
            <v>4104.43</v>
          </cell>
          <cell r="E2752">
            <v>170.98</v>
          </cell>
          <cell r="F2752">
            <v>4275.41</v>
          </cell>
        </row>
        <row r="2753">
          <cell r="A2753">
            <v>4310490</v>
          </cell>
          <cell r="B2753" t="str">
            <v>Conjunto motor-bomba (centrífuga) 5 cv, multiestágio, Hman= 25 a 50 mca, Q= 21,0 a 13,3 m³/h</v>
          </cell>
          <cell r="C2753" t="str">
            <v>un</v>
          </cell>
          <cell r="D2753">
            <v>3084.38</v>
          </cell>
          <cell r="E2753">
            <v>170.98</v>
          </cell>
          <cell r="F2753">
            <v>3255.36</v>
          </cell>
        </row>
        <row r="2754">
          <cell r="A2754">
            <v>4310620</v>
          </cell>
          <cell r="B2754" t="str">
            <v>Conjunto motor-bomba (centrífuga), 0,5 cv, monoestágio, Hman= 10 a 20 mca, Q= 7,5 a 1,5 m³/h</v>
          </cell>
          <cell r="C2754" t="str">
            <v>un</v>
          </cell>
          <cell r="D2754">
            <v>873.25</v>
          </cell>
          <cell r="E2754">
            <v>170.98</v>
          </cell>
          <cell r="F2754">
            <v>1044.23</v>
          </cell>
        </row>
        <row r="2755">
          <cell r="A2755">
            <v>4310670</v>
          </cell>
          <cell r="B2755" t="str">
            <v>Conjunto motor-bomba (centrífuga) 0,5 cv, monoestágio, trifásico, Hman= 9 a 21 mca, Q= 8,3 a 2,0 m³/h</v>
          </cell>
          <cell r="C2755" t="str">
            <v>un</v>
          </cell>
          <cell r="D2755">
            <v>598.66999999999996</v>
          </cell>
          <cell r="E2755">
            <v>170.98</v>
          </cell>
          <cell r="F2755">
            <v>769.65</v>
          </cell>
        </row>
        <row r="2756">
          <cell r="A2756">
            <v>4310730</v>
          </cell>
          <cell r="B2756" t="str">
            <v>Conjunto motor-bomba (centrífuga) 30 cv, monoestágio trifásico, Hman= 70 a 94 mca, Q= 34,80 a 61,7 m³/h</v>
          </cell>
          <cell r="C2756" t="str">
            <v>un</v>
          </cell>
          <cell r="D2756">
            <v>8688.49</v>
          </cell>
          <cell r="E2756">
            <v>170.98</v>
          </cell>
          <cell r="F2756">
            <v>8859.4699999999993</v>
          </cell>
        </row>
        <row r="2757">
          <cell r="A2757">
            <v>4310740</v>
          </cell>
          <cell r="B2757" t="str">
            <v>Conjunto motor-bomba (centrífuga) 20 cv, monoestágio trifásico, Hman= 62 a 90 mca, Q= 21,1 a 43,8 m³/h</v>
          </cell>
          <cell r="C2757" t="str">
            <v>un</v>
          </cell>
          <cell r="D2757">
            <v>6223.55</v>
          </cell>
          <cell r="E2757">
            <v>170.98</v>
          </cell>
          <cell r="F2757">
            <v>6394.53</v>
          </cell>
        </row>
        <row r="2758">
          <cell r="A2758">
            <v>4310750</v>
          </cell>
          <cell r="B2758" t="str">
            <v>Conjunto motor-bomba (centrífuga) 1 cv, monoestágio trifásico, Hman= 8 a 25 mca e Q= 11 a 1,50 m³/h</v>
          </cell>
          <cell r="C2758" t="str">
            <v>un</v>
          </cell>
          <cell r="D2758">
            <v>764.81</v>
          </cell>
          <cell r="E2758">
            <v>170.98</v>
          </cell>
          <cell r="F2758">
            <v>935.79</v>
          </cell>
        </row>
        <row r="2759">
          <cell r="A2759">
            <v>4310770</v>
          </cell>
          <cell r="B2759" t="str">
            <v>Conjunto motor-bomba (centrífuga) 40 cv, monoestágio trifásico, Hman= 45 a 75 mca e Q= 120 a 75 m³/h</v>
          </cell>
          <cell r="C2759" t="str">
            <v>un</v>
          </cell>
          <cell r="D2759">
            <v>11121.01</v>
          </cell>
          <cell r="E2759">
            <v>170.98</v>
          </cell>
          <cell r="F2759">
            <v>11291.99</v>
          </cell>
        </row>
        <row r="2760">
          <cell r="A2760">
            <v>4310780</v>
          </cell>
          <cell r="B2760" t="str">
            <v>Conjunto motor-bomba (centrífuga) 50 cv, monoestágio trifásico, Hman= 61 a 81 mca e Q= 170 a 80 m³/h</v>
          </cell>
          <cell r="C2760" t="str">
            <v>un</v>
          </cell>
          <cell r="D2760">
            <v>11911.69</v>
          </cell>
          <cell r="E2760">
            <v>170.98</v>
          </cell>
          <cell r="F2760">
            <v>12082.67</v>
          </cell>
        </row>
        <row r="2761">
          <cell r="A2761">
            <v>4310790</v>
          </cell>
          <cell r="B2761" t="str">
            <v>Conjunto motor-bomba (centrífuga) 1 cv, multiestágio, trifásico, Hman= 15 a 30 mca, Q= 6,5 a 4,2m³/h</v>
          </cell>
          <cell r="C2761" t="str">
            <v>un</v>
          </cell>
          <cell r="D2761">
            <v>1046.6500000000001</v>
          </cell>
          <cell r="E2761">
            <v>170.98</v>
          </cell>
          <cell r="F2761">
            <v>1217.6300000000001</v>
          </cell>
        </row>
        <row r="2762">
          <cell r="A2762">
            <v>4310794</v>
          </cell>
          <cell r="B2762" t="str">
            <v>Conjunto motor-bomba (centrífuga) 1 cv, multiestágio, trifásico, Hman= 70 a 115 mca e Q= 1,0 a 1,6 m³/h</v>
          </cell>
          <cell r="C2762" t="str">
            <v>un</v>
          </cell>
          <cell r="D2762">
            <v>1599.37</v>
          </cell>
          <cell r="E2762">
            <v>170.98</v>
          </cell>
          <cell r="F2762">
            <v>1770.35</v>
          </cell>
        </row>
        <row r="2763">
          <cell r="A2763">
            <v>4311010</v>
          </cell>
          <cell r="B2763" t="str">
            <v>Conjunto motor-bomba submersível para poço profundo de 6´, Q= 5 a 13 m³/h, Hman= 122 a 65,5 mca, até 6 HP</v>
          </cell>
          <cell r="C2763" t="str">
            <v>un</v>
          </cell>
          <cell r="D2763">
            <v>5261.88</v>
          </cell>
          <cell r="E2763">
            <v>362.52</v>
          </cell>
          <cell r="F2763">
            <v>5624.4</v>
          </cell>
        </row>
        <row r="2764">
          <cell r="A2764">
            <v>4311020</v>
          </cell>
          <cell r="B2764" t="str">
            <v>Conjunto motor-bomba submersível para poço profundo de 6´, Q= 5 a 13 m³/h, Hman= 170 a 91,5 mca, 8 HP</v>
          </cell>
          <cell r="C2764" t="str">
            <v>un</v>
          </cell>
          <cell r="D2764">
            <v>6015.89</v>
          </cell>
          <cell r="E2764">
            <v>362.52</v>
          </cell>
          <cell r="F2764">
            <v>6378.41</v>
          </cell>
        </row>
        <row r="2765">
          <cell r="A2765">
            <v>4311030</v>
          </cell>
          <cell r="B2765" t="str">
            <v>Conjunto motor-bomba submersível para poço profundo de 6´, Q= 5 a 13 m³/h, Hman = 218 a 120 mca, 10 HP</v>
          </cell>
          <cell r="C2765" t="str">
            <v>un</v>
          </cell>
          <cell r="D2765">
            <v>6596.23</v>
          </cell>
          <cell r="E2765">
            <v>362.52</v>
          </cell>
          <cell r="F2765">
            <v>6958.75</v>
          </cell>
        </row>
        <row r="2766">
          <cell r="A2766">
            <v>4311040</v>
          </cell>
          <cell r="B2766" t="str">
            <v>Conjunto motor-bomba submersível para poço profundo de 6´, Q= 5 a 13 m³/h, Hman= 279 a 153 mca, 12,5 HP</v>
          </cell>
          <cell r="C2766" t="str">
            <v>un</v>
          </cell>
          <cell r="D2766">
            <v>7340.78</v>
          </cell>
          <cell r="E2766">
            <v>362.52</v>
          </cell>
          <cell r="F2766">
            <v>7703.3</v>
          </cell>
        </row>
        <row r="2767">
          <cell r="A2767">
            <v>4311050</v>
          </cell>
          <cell r="B2767" t="str">
            <v>Conjunto motor-bomba submersível para poço profundo de 6´, Q= 10 a 20m³/h, Hman= 80 a 48 mca, até 6 HP</v>
          </cell>
          <cell r="C2767" t="str">
            <v>un</v>
          </cell>
          <cell r="D2767">
            <v>4992.5</v>
          </cell>
          <cell r="E2767">
            <v>362.52</v>
          </cell>
          <cell r="F2767">
            <v>5355.02</v>
          </cell>
        </row>
        <row r="2768">
          <cell r="A2768">
            <v>4311060</v>
          </cell>
          <cell r="B2768" t="str">
            <v>Conjunto motor-bomba submersível para poço profundo de 6´, Q= 10 a 20m³/h, Hman= 108 a 64,5 mca, 8 HP</v>
          </cell>
          <cell r="C2768" t="str">
            <v>un</v>
          </cell>
          <cell r="D2768">
            <v>5531.29</v>
          </cell>
          <cell r="E2768">
            <v>362.52</v>
          </cell>
          <cell r="F2768">
            <v>5893.81</v>
          </cell>
        </row>
        <row r="2769">
          <cell r="A2769">
            <v>4311070</v>
          </cell>
          <cell r="B2769" t="str">
            <v>Conjunto motor-bomba submersível para poço profundo de 6´, Q= 10 a 20m³/h, Hman= 136 a 81 mca, 10 HP</v>
          </cell>
          <cell r="C2769" t="str">
            <v>un</v>
          </cell>
          <cell r="D2769">
            <v>5911.22</v>
          </cell>
          <cell r="E2769">
            <v>362.52</v>
          </cell>
          <cell r="F2769">
            <v>6273.74</v>
          </cell>
        </row>
        <row r="2770">
          <cell r="A2770">
            <v>4311080</v>
          </cell>
          <cell r="B2770" t="str">
            <v>Conjunto motor-bomba submersível para poço profundo de 6´, Q= 10 a 20m³/h, Hman= 164 a 98 mca, 12,5 HP</v>
          </cell>
          <cell r="C2770" t="str">
            <v>un</v>
          </cell>
          <cell r="D2770">
            <v>6639.2</v>
          </cell>
          <cell r="E2770">
            <v>362.52</v>
          </cell>
          <cell r="F2770">
            <v>7001.72</v>
          </cell>
        </row>
        <row r="2771">
          <cell r="A2771">
            <v>4311090</v>
          </cell>
          <cell r="B2771" t="str">
            <v>Conjunto motor-bomba submersível para poço profundo de 6´, Q= 10 a 20m³/h, Hman= 206 a 127 mca, 15 HP</v>
          </cell>
          <cell r="C2771" t="str">
            <v>un</v>
          </cell>
          <cell r="D2771">
            <v>10559.75</v>
          </cell>
          <cell r="E2771">
            <v>362.52</v>
          </cell>
          <cell r="F2771">
            <v>10922.27</v>
          </cell>
        </row>
        <row r="2772">
          <cell r="A2772">
            <v>4311100</v>
          </cell>
          <cell r="B2772" t="str">
            <v>Conjunto motor-bomba submersível para poço profundo de 6´, Q= 10 a 20m³/h, Hman= 274 a 170 mca, 20 HP</v>
          </cell>
          <cell r="C2772" t="str">
            <v>un</v>
          </cell>
          <cell r="D2772">
            <v>11477.36</v>
          </cell>
          <cell r="E2772">
            <v>362.52</v>
          </cell>
          <cell r="F2772">
            <v>11839.88</v>
          </cell>
        </row>
        <row r="2773">
          <cell r="A2773">
            <v>4311110</v>
          </cell>
          <cell r="B2773" t="str">
            <v>Conjunto motor-bomba submersível para poço profundo de 6´, Q= 20 a 34m³/h, Hman= 56,5 a 32 mca, até 8 HP</v>
          </cell>
          <cell r="C2773" t="str">
            <v>un</v>
          </cell>
          <cell r="D2773">
            <v>4938.99</v>
          </cell>
          <cell r="E2773">
            <v>362.52</v>
          </cell>
          <cell r="F2773">
            <v>5301.51</v>
          </cell>
        </row>
        <row r="2774">
          <cell r="A2774">
            <v>4311120</v>
          </cell>
          <cell r="B2774" t="str">
            <v>Conjunto motor-bomba submersível para poço profundo de 6´, Q= 20 a 34m³/h, Hman= 69 a 40 mca, 10 HP</v>
          </cell>
          <cell r="C2774" t="str">
            <v>un</v>
          </cell>
          <cell r="D2774">
            <v>5549.18</v>
          </cell>
          <cell r="E2774">
            <v>362.52</v>
          </cell>
          <cell r="F2774">
            <v>5911.7</v>
          </cell>
        </row>
        <row r="2775">
          <cell r="A2775">
            <v>4311130</v>
          </cell>
          <cell r="B2775" t="str">
            <v>Conjunto motor-bomba submersível para poço profundo de 6´, Q= 20 a 34m³/h, Hman= 92,5 a 53 mca, 12,5 HP</v>
          </cell>
          <cell r="C2775" t="str">
            <v>un</v>
          </cell>
          <cell r="D2775">
            <v>5997.37</v>
          </cell>
          <cell r="E2775">
            <v>362.52</v>
          </cell>
          <cell r="F2775">
            <v>6359.89</v>
          </cell>
        </row>
        <row r="2776">
          <cell r="A2776">
            <v>4311140</v>
          </cell>
          <cell r="B2776" t="str">
            <v>Conjunto motor-bomba submersível para poço profundo de 6´, Q= 20 a 34m³/h, Hman= 116 a 67 mca, 15 HP</v>
          </cell>
          <cell r="C2776" t="str">
            <v>un</v>
          </cell>
          <cell r="D2776">
            <v>6845.66</v>
          </cell>
          <cell r="E2776">
            <v>362.52</v>
          </cell>
          <cell r="F2776">
            <v>7208.18</v>
          </cell>
        </row>
        <row r="2777">
          <cell r="A2777">
            <v>4311150</v>
          </cell>
          <cell r="B2777" t="str">
            <v>Conjunto motor-bomba submersível para poço profundo de 6´, Q= 20 a 34m³/h, Hman= 152 a 88 mca, 20 HP</v>
          </cell>
          <cell r="C2777" t="str">
            <v>un</v>
          </cell>
          <cell r="D2777">
            <v>10021.43</v>
          </cell>
          <cell r="E2777">
            <v>362.52</v>
          </cell>
          <cell r="F2777">
            <v>10383.950000000001</v>
          </cell>
        </row>
        <row r="2778">
          <cell r="A2778">
            <v>4311160</v>
          </cell>
          <cell r="B2778" t="str">
            <v>Conjunto motor-bomba submersível para poço profundo de 6´, Q= 20 a 34m³/h, Hman= 194 a 111 mca, 25 HP</v>
          </cell>
          <cell r="C2778" t="str">
            <v>un</v>
          </cell>
          <cell r="D2778">
            <v>11410.62</v>
          </cell>
          <cell r="E2778">
            <v>362.52</v>
          </cell>
          <cell r="F2778">
            <v>11773.14</v>
          </cell>
        </row>
        <row r="2779">
          <cell r="A2779">
            <v>4311180</v>
          </cell>
          <cell r="B2779" t="str">
            <v>Conjunto motor-bomba submersível para poço profundo de 6´ e 8´, Q= 28 a 50 m³/h, Hman= 241 a 132 mca, 40 HP</v>
          </cell>
          <cell r="C2779" t="str">
            <v>un</v>
          </cell>
          <cell r="D2779">
            <v>15296.79</v>
          </cell>
          <cell r="E2779">
            <v>362.52</v>
          </cell>
          <cell r="F2779">
            <v>15659.31</v>
          </cell>
        </row>
        <row r="2780">
          <cell r="A2780">
            <v>4311190</v>
          </cell>
          <cell r="B2780" t="str">
            <v>Conjunto motor-bomba submersível para poço profundo de 6´ e 8´, Q= 28 a 50 m³/h, Hman= 215 a 117 mca, 35 HP</v>
          </cell>
          <cell r="C2780" t="str">
            <v>un</v>
          </cell>
          <cell r="D2780">
            <v>14665.76</v>
          </cell>
          <cell r="E2780">
            <v>362.52</v>
          </cell>
          <cell r="F2780">
            <v>15028.28</v>
          </cell>
        </row>
        <row r="2781">
          <cell r="A2781">
            <v>4311310</v>
          </cell>
          <cell r="B2781" t="str">
            <v>Conjunto motor-bomba submersível vertical para esgoto, Q= 5 a 20 m³/h, Hman= 42 a 25 mca, potência de 6,25 cv, 4,6 kW, 60 Hz</v>
          </cell>
          <cell r="C2781" t="str">
            <v>un</v>
          </cell>
          <cell r="D2781">
            <v>18206</v>
          </cell>
          <cell r="E2781">
            <v>362.52</v>
          </cell>
          <cell r="F2781">
            <v>18568.52</v>
          </cell>
        </row>
        <row r="2782">
          <cell r="A2782">
            <v>4311320</v>
          </cell>
          <cell r="B2782" t="str">
            <v>Conjunto motor-bomba submersível vertical para esgoto, Q= 4,8 a 25,8 m³/h, Hmam= 19 a 5 mca, potência 1 cv, diâmetro de sólidos até 20mm</v>
          </cell>
          <cell r="C2782" t="str">
            <v>un</v>
          </cell>
          <cell r="D2782">
            <v>2875.5</v>
          </cell>
          <cell r="E2782">
            <v>243.64</v>
          </cell>
          <cell r="F2782">
            <v>3119.14</v>
          </cell>
        </row>
        <row r="2783">
          <cell r="A2783">
            <v>4311330</v>
          </cell>
          <cell r="B2783" t="str">
            <v>Conjunto motor-bomba submersível vertical para esgoto, Q= 4,6 a 57,2 m³/h, Hman= 13 a 4 mca, potência 2 a 3,5 cv, diâmetro de sólidos até 50mm</v>
          </cell>
          <cell r="C2783" t="str">
            <v>un</v>
          </cell>
          <cell r="D2783">
            <v>4833.59</v>
          </cell>
          <cell r="E2783">
            <v>243.64</v>
          </cell>
          <cell r="F2783">
            <v>5077.2299999999996</v>
          </cell>
        </row>
        <row r="2784">
          <cell r="A2784">
            <v>4311350</v>
          </cell>
          <cell r="B2784" t="str">
            <v>Conjunto motor-bomba submersível vertical para esgoto, Q= 5 a 19 m³/h, Hman= 63 a 45 mca, potência 13,6 cv, 10 kW, 60 Hz</v>
          </cell>
          <cell r="C2784" t="str">
            <v>un</v>
          </cell>
          <cell r="D2784">
            <v>28136</v>
          </cell>
          <cell r="E2784">
            <v>243.64</v>
          </cell>
          <cell r="F2784">
            <v>28379.64</v>
          </cell>
        </row>
        <row r="2785">
          <cell r="A2785">
            <v>4311360</v>
          </cell>
          <cell r="B2785" t="str">
            <v>Conjunto motor-bomba submersível vertical para águas residuais, Q= 2 a16 m³/h, Hman= 12 a 2 mca, potência de 0,5 cv</v>
          </cell>
          <cell r="C2785" t="str">
            <v>un</v>
          </cell>
          <cell r="D2785">
            <v>1443.12</v>
          </cell>
          <cell r="E2785">
            <v>243.64</v>
          </cell>
          <cell r="F2785">
            <v>1686.76</v>
          </cell>
        </row>
        <row r="2786">
          <cell r="A2786">
            <v>4311370</v>
          </cell>
          <cell r="B2786" t="str">
            <v>Conjunto motor-bomba submersível vertical para águas residuais, Q= 3 a 20 m³/h, Hman= 13 a 5 mca, potência de 1 cv</v>
          </cell>
          <cell r="C2786" t="str">
            <v>un</v>
          </cell>
          <cell r="D2786">
            <v>1704.8</v>
          </cell>
          <cell r="E2786">
            <v>243.64</v>
          </cell>
          <cell r="F2786">
            <v>1948.44</v>
          </cell>
        </row>
        <row r="2787">
          <cell r="A2787">
            <v>4311380</v>
          </cell>
          <cell r="B2787" t="str">
            <v>Conjunto motor-bomba submersível vertical para águas residuais, Q= 10 a 50 m³/h, Hman= 22 a 4 mca, potência 4 cv</v>
          </cell>
          <cell r="C2787" t="str">
            <v>un</v>
          </cell>
          <cell r="D2787">
            <v>3781.49</v>
          </cell>
          <cell r="E2787">
            <v>243.64</v>
          </cell>
          <cell r="F2787">
            <v>4025.13</v>
          </cell>
        </row>
        <row r="2788">
          <cell r="A2788">
            <v>4311390</v>
          </cell>
          <cell r="B2788" t="str">
            <v>Conjunto motor-bomba submersível vertical para águas residuais, Q= 8 a 45 m³/h, Hman= 10,5 a 3,5 mca, potência 1,5 cv</v>
          </cell>
          <cell r="C2788" t="str">
            <v>un</v>
          </cell>
          <cell r="D2788">
            <v>2158.8200000000002</v>
          </cell>
          <cell r="E2788">
            <v>243.64</v>
          </cell>
          <cell r="F2788">
            <v>2402.46</v>
          </cell>
        </row>
        <row r="2789">
          <cell r="A2789">
            <v>4311400</v>
          </cell>
          <cell r="B2789" t="str">
            <v>Conjunto motor-bomba submersível vertical para esgoto, Q= 3,4 a 86,3 m³/h, Hman= 14 a 5 mca, potência 5 cv</v>
          </cell>
          <cell r="C2789" t="str">
            <v>un</v>
          </cell>
          <cell r="D2789">
            <v>8183.31</v>
          </cell>
          <cell r="E2789">
            <v>243.64</v>
          </cell>
          <cell r="F2789">
            <v>8426.9500000000007</v>
          </cell>
        </row>
        <row r="2790">
          <cell r="A2790">
            <v>4311410</v>
          </cell>
          <cell r="B2790" t="str">
            <v>Conjunto motor-bomba submersível vertical para esgoto, Q= 9,1 a 113,6m³/h, Hman= 20 a 15 mca, potência 10 cv</v>
          </cell>
          <cell r="C2790" t="str">
            <v>un</v>
          </cell>
          <cell r="D2790">
            <v>13694.02</v>
          </cell>
          <cell r="E2790">
            <v>243.64</v>
          </cell>
          <cell r="F2790">
            <v>13937.66</v>
          </cell>
        </row>
        <row r="2791">
          <cell r="A2791">
            <v>4311420</v>
          </cell>
          <cell r="B2791" t="str">
            <v>Conjunto motor-bomba submersível vertical para esgoto, Q=9,3 a 69,0 m³/h, Hman=15 a 7 mca, potência 3cv, diâmetro de sólidos 50/65mm</v>
          </cell>
          <cell r="C2791" t="str">
            <v>un</v>
          </cell>
          <cell r="D2791">
            <v>4126.88</v>
          </cell>
          <cell r="E2791">
            <v>243.64</v>
          </cell>
          <cell r="F2791">
            <v>4370.5200000000004</v>
          </cell>
        </row>
        <row r="2792">
          <cell r="A2792">
            <v>4311460</v>
          </cell>
          <cell r="B2792" t="str">
            <v>Conjunto motor-bomba submersível vertical para esgoto, Q= 40 m³/h, Hman= 40 mca, diâmetro de sólidos até 50 mm</v>
          </cell>
          <cell r="C2792" t="str">
            <v>un</v>
          </cell>
          <cell r="D2792">
            <v>13674.72</v>
          </cell>
          <cell r="E2792">
            <v>243.64</v>
          </cell>
          <cell r="F2792">
            <v>13918.36</v>
          </cell>
        </row>
        <row r="2793">
          <cell r="A2793">
            <v>4312200</v>
          </cell>
          <cell r="B2793" t="str">
            <v>Bomba dosadora eletromagnética, para dosagem de cloreto férrico, vazão até 5,0 l/h e pressão máxima 7 Bar</v>
          </cell>
          <cell r="C2793" t="str">
            <v>un</v>
          </cell>
          <cell r="D2793">
            <v>1326.49</v>
          </cell>
          <cell r="E2793">
            <v>170.98</v>
          </cell>
          <cell r="F2793">
            <v>1497.47</v>
          </cell>
        </row>
        <row r="2794">
          <cell r="A2794">
            <v>4312300</v>
          </cell>
          <cell r="B2794" t="str">
            <v>Bomba dosadora eletromagnética com controlador de pH, para dosagem de barrilha, vazão até 5,0 l/h, pressão máx 7 Bar</v>
          </cell>
          <cell r="C2794" t="str">
            <v>un</v>
          </cell>
          <cell r="D2794">
            <v>5847.27</v>
          </cell>
          <cell r="E2794">
            <v>170.98</v>
          </cell>
          <cell r="F2794">
            <v>6018.25</v>
          </cell>
        </row>
        <row r="2795">
          <cell r="A2795">
            <v>4312400</v>
          </cell>
          <cell r="B2795" t="str">
            <v>Conjunto motor-bomba (centrífuga) com pré-filtro, autoescorvante, potência de 1,5 cv, trifásico, Hman= 4 a 18 mca, Q= 18,1 a 6,8 m³/h</v>
          </cell>
          <cell r="C2795" t="str">
            <v>un</v>
          </cell>
          <cell r="D2795">
            <v>790.11</v>
          </cell>
          <cell r="E2795">
            <v>170.98</v>
          </cell>
          <cell r="F2795">
            <v>961.09</v>
          </cell>
        </row>
        <row r="2796">
          <cell r="A2796">
            <v>4312500</v>
          </cell>
          <cell r="B2796" t="str">
            <v>Filtro de areia com carga de areia filtrante, vazão de 16,9 m³/h</v>
          </cell>
          <cell r="C2796" t="str">
            <v>un</v>
          </cell>
          <cell r="D2796">
            <v>1995.46</v>
          </cell>
          <cell r="E2796">
            <v>86.96</v>
          </cell>
          <cell r="F2796">
            <v>2082.42</v>
          </cell>
        </row>
        <row r="2797">
          <cell r="A2797">
            <v>4320130</v>
          </cell>
          <cell r="B2797" t="str">
            <v>Caixa de passagem para condicionamento de ar tipo Split, com saída de dreno único na vertical - 39 x 22 x 6 cm</v>
          </cell>
          <cell r="C2797" t="str">
            <v>un</v>
          </cell>
          <cell r="D2797">
            <v>28.68</v>
          </cell>
          <cell r="E2797">
            <v>8.41</v>
          </cell>
          <cell r="F2797">
            <v>37.090000000000003</v>
          </cell>
        </row>
        <row r="2798">
          <cell r="A2798">
            <v>4320140</v>
          </cell>
          <cell r="B2798" t="str">
            <v>Bomba de remoção de condensados para condicionadores de ar</v>
          </cell>
          <cell r="C2798" t="str">
            <v>un</v>
          </cell>
          <cell r="D2798">
            <v>527.46</v>
          </cell>
          <cell r="E2798">
            <v>29.72</v>
          </cell>
          <cell r="F2798">
            <v>557.17999999999995</v>
          </cell>
        </row>
        <row r="2799">
          <cell r="A2799">
            <v>4320200</v>
          </cell>
          <cell r="B2799" t="str">
            <v>Controlador de temperatura analógico</v>
          </cell>
          <cell r="C2799" t="str">
            <v>un</v>
          </cell>
          <cell r="D2799">
            <v>150.38</v>
          </cell>
          <cell r="E2799">
            <v>14.87</v>
          </cell>
          <cell r="F2799">
            <v>165.25</v>
          </cell>
        </row>
        <row r="2800">
          <cell r="A2800">
            <v>4320210</v>
          </cell>
          <cell r="B2800" t="str">
            <v>Bomba de circulação para água quente</v>
          </cell>
          <cell r="C2800" t="str">
            <v>un</v>
          </cell>
          <cell r="D2800">
            <v>390.2</v>
          </cell>
          <cell r="E2800">
            <v>14.87</v>
          </cell>
          <cell r="F2800">
            <v>405.07</v>
          </cell>
        </row>
        <row r="2801">
          <cell r="A2801">
            <v>4401030</v>
          </cell>
          <cell r="B2801" t="str">
            <v>Bacia turca de louça - 6 litros</v>
          </cell>
          <cell r="C2801" t="str">
            <v>un</v>
          </cell>
          <cell r="D2801">
            <v>310.73</v>
          </cell>
          <cell r="E2801">
            <v>37.340000000000003</v>
          </cell>
          <cell r="F2801">
            <v>348.07</v>
          </cell>
        </row>
        <row r="2802">
          <cell r="A2802">
            <v>4401040</v>
          </cell>
          <cell r="B2802" t="str">
            <v>Bacia sifonada com caixa de descarga acoplada e tampa - infantil</v>
          </cell>
          <cell r="C2802" t="str">
            <v>un</v>
          </cell>
          <cell r="D2802">
            <v>603.85</v>
          </cell>
          <cell r="E2802">
            <v>43.48</v>
          </cell>
          <cell r="F2802">
            <v>647.33000000000004</v>
          </cell>
        </row>
        <row r="2803">
          <cell r="A2803">
            <v>4401050</v>
          </cell>
          <cell r="B2803" t="str">
            <v>Bacia sifonada de louça sem tampa - 6 litros</v>
          </cell>
          <cell r="C2803" t="str">
            <v>un</v>
          </cell>
          <cell r="D2803">
            <v>130.44</v>
          </cell>
          <cell r="E2803">
            <v>37.340000000000003</v>
          </cell>
          <cell r="F2803">
            <v>167.78</v>
          </cell>
        </row>
        <row r="2804">
          <cell r="A2804">
            <v>4401070</v>
          </cell>
          <cell r="B2804" t="str">
            <v>Bacia sifonada de louça sem tampa com saída horizontal - 6 litros</v>
          </cell>
          <cell r="C2804" t="str">
            <v>un</v>
          </cell>
          <cell r="D2804">
            <v>259.58999999999997</v>
          </cell>
          <cell r="E2804">
            <v>37.340000000000003</v>
          </cell>
          <cell r="F2804">
            <v>296.93</v>
          </cell>
        </row>
        <row r="2805">
          <cell r="A2805">
            <v>4401100</v>
          </cell>
          <cell r="B2805" t="str">
            <v>Lavatório de louça sem coluna</v>
          </cell>
          <cell r="C2805" t="str">
            <v>un</v>
          </cell>
          <cell r="D2805">
            <v>50.61</v>
          </cell>
          <cell r="E2805">
            <v>43.48</v>
          </cell>
          <cell r="F2805">
            <v>94.09</v>
          </cell>
        </row>
        <row r="2806">
          <cell r="A2806">
            <v>4401110</v>
          </cell>
          <cell r="B2806" t="str">
            <v>Lavatório de louça com coluna</v>
          </cell>
          <cell r="C2806" t="str">
            <v>un</v>
          </cell>
          <cell r="D2806">
            <v>154.41</v>
          </cell>
          <cell r="E2806">
            <v>43.48</v>
          </cell>
          <cell r="F2806">
            <v>197.89</v>
          </cell>
        </row>
        <row r="2807">
          <cell r="A2807">
            <v>4401160</v>
          </cell>
          <cell r="B2807" t="str">
            <v>Lavatório de louça pequeno com coluna suspensa - linha especial</v>
          </cell>
          <cell r="C2807" t="str">
            <v>un</v>
          </cell>
          <cell r="D2807">
            <v>344.58</v>
          </cell>
          <cell r="E2807">
            <v>43.48</v>
          </cell>
          <cell r="F2807">
            <v>388.06</v>
          </cell>
        </row>
        <row r="2808">
          <cell r="A2808">
            <v>4401170</v>
          </cell>
          <cell r="B2808" t="str">
            <v>Lavatório em polipropileno</v>
          </cell>
          <cell r="C2808" t="str">
            <v>un</v>
          </cell>
          <cell r="D2808">
            <v>22.98</v>
          </cell>
          <cell r="E2808">
            <v>15.6</v>
          </cell>
          <cell r="F2808">
            <v>38.58</v>
          </cell>
        </row>
        <row r="2809">
          <cell r="A2809">
            <v>4401200</v>
          </cell>
          <cell r="B2809" t="str">
            <v>Mictório de louça sifonado auto aspirante</v>
          </cell>
          <cell r="C2809" t="str">
            <v>un</v>
          </cell>
          <cell r="D2809">
            <v>309.41000000000003</v>
          </cell>
          <cell r="E2809">
            <v>43.48</v>
          </cell>
          <cell r="F2809">
            <v>352.89</v>
          </cell>
        </row>
        <row r="2810">
          <cell r="A2810">
            <v>4401240</v>
          </cell>
          <cell r="B2810" t="str">
            <v>Lavatório em louça com coluna suspensa</v>
          </cell>
          <cell r="C2810" t="str">
            <v>un</v>
          </cell>
          <cell r="D2810">
            <v>247.19</v>
          </cell>
          <cell r="E2810">
            <v>43.48</v>
          </cell>
          <cell r="F2810">
            <v>290.67</v>
          </cell>
        </row>
        <row r="2811">
          <cell r="A2811">
            <v>4401270</v>
          </cell>
          <cell r="B2811" t="str">
            <v>Cuba de louça de embutir oval</v>
          </cell>
          <cell r="C2811" t="str">
            <v>un</v>
          </cell>
          <cell r="D2811">
            <v>84.48</v>
          </cell>
          <cell r="E2811">
            <v>15.6</v>
          </cell>
          <cell r="F2811">
            <v>100.08</v>
          </cell>
        </row>
        <row r="2812">
          <cell r="A2812">
            <v>4401310</v>
          </cell>
          <cell r="B2812" t="str">
            <v>Tanque de louça com coluna de 30 litros</v>
          </cell>
          <cell r="C2812" t="str">
            <v>un</v>
          </cell>
          <cell r="D2812">
            <v>371.01</v>
          </cell>
          <cell r="E2812">
            <v>93.57</v>
          </cell>
          <cell r="F2812">
            <v>464.58</v>
          </cell>
        </row>
        <row r="2813">
          <cell r="A2813">
            <v>4401340</v>
          </cell>
          <cell r="B2813" t="str">
            <v>Tanque simples em concreto pré-moldado</v>
          </cell>
          <cell r="C2813" t="str">
            <v>un</v>
          </cell>
          <cell r="D2813">
            <v>45.57</v>
          </cell>
          <cell r="E2813">
            <v>31.19</v>
          </cell>
          <cell r="F2813">
            <v>76.760000000000005</v>
          </cell>
        </row>
        <row r="2814">
          <cell r="A2814">
            <v>4401360</v>
          </cell>
          <cell r="B2814" t="str">
            <v>Tanque de louça com coluna de 18 a 20 litros</v>
          </cell>
          <cell r="C2814" t="str">
            <v>un</v>
          </cell>
          <cell r="D2814">
            <v>314.77</v>
          </cell>
          <cell r="E2814">
            <v>93.57</v>
          </cell>
          <cell r="F2814">
            <v>408.34</v>
          </cell>
        </row>
        <row r="2815">
          <cell r="A2815">
            <v>4401370</v>
          </cell>
          <cell r="B2815" t="str">
            <v>Tanque em granito sintético, linha comercial - sem pertences</v>
          </cell>
          <cell r="C2815" t="str">
            <v>un</v>
          </cell>
          <cell r="D2815">
            <v>131.81</v>
          </cell>
          <cell r="E2815">
            <v>31.19</v>
          </cell>
          <cell r="F2815">
            <v>163</v>
          </cell>
        </row>
        <row r="2816">
          <cell r="A2816">
            <v>4401600</v>
          </cell>
          <cell r="B2816" t="str">
            <v>Pia com cuba simples em mármore sintético, linha comercial - sem pertences</v>
          </cell>
          <cell r="C2816" t="str">
            <v>m²</v>
          </cell>
          <cell r="D2816">
            <v>169.16</v>
          </cell>
          <cell r="E2816">
            <v>56.08</v>
          </cell>
          <cell r="F2816">
            <v>225.24</v>
          </cell>
        </row>
        <row r="2817">
          <cell r="A2817">
            <v>4401610</v>
          </cell>
          <cell r="B2817" t="str">
            <v>Lavatório de louça para canto, sem coluna - sem pertences</v>
          </cell>
          <cell r="C2817" t="str">
            <v>un</v>
          </cell>
          <cell r="D2817">
            <v>94.9</v>
          </cell>
          <cell r="E2817">
            <v>15.6</v>
          </cell>
          <cell r="F2817">
            <v>110.5</v>
          </cell>
        </row>
        <row r="2818">
          <cell r="A2818">
            <v>4401670</v>
          </cell>
          <cell r="B2818" t="str">
            <v>Caixa de descarga em plástico, de sobrepor, capacidade 6 litros com engate flexível</v>
          </cell>
          <cell r="C2818" t="str">
            <v>un</v>
          </cell>
          <cell r="D2818">
            <v>39.200000000000003</v>
          </cell>
          <cell r="E2818">
            <v>10.3</v>
          </cell>
          <cell r="F2818">
            <v>49.5</v>
          </cell>
        </row>
        <row r="2819">
          <cell r="A2819">
            <v>4401680</v>
          </cell>
          <cell r="B2819" t="str">
            <v>Caixa de descarga em plástico, de sobrepor, capacidade 9 litros com engate flexível</v>
          </cell>
          <cell r="C2819" t="str">
            <v>un</v>
          </cell>
          <cell r="D2819">
            <v>44.13</v>
          </cell>
          <cell r="E2819">
            <v>10.3</v>
          </cell>
          <cell r="F2819">
            <v>54.43</v>
          </cell>
        </row>
        <row r="2820">
          <cell r="A2820">
            <v>4401690</v>
          </cell>
          <cell r="B2820" t="str">
            <v>Tanque de louça sem coluna de 30 litros</v>
          </cell>
          <cell r="C2820" t="str">
            <v>un</v>
          </cell>
          <cell r="D2820">
            <v>298.3</v>
          </cell>
          <cell r="E2820">
            <v>93.57</v>
          </cell>
          <cell r="F2820">
            <v>391.87</v>
          </cell>
        </row>
        <row r="2821">
          <cell r="A2821">
            <v>4401700</v>
          </cell>
          <cell r="B2821" t="str">
            <v>Banheira para imersão sem hidromassagem</v>
          </cell>
          <cell r="C2821" t="str">
            <v>un</v>
          </cell>
          <cell r="D2821">
            <v>1684.83</v>
          </cell>
          <cell r="E2821">
            <v>65.5</v>
          </cell>
          <cell r="F2821">
            <v>1750.33</v>
          </cell>
        </row>
        <row r="2822">
          <cell r="A2822">
            <v>4401800</v>
          </cell>
          <cell r="B2822" t="str">
            <v>Bacia sifonada com caixa de descarga acoplada sem tampa - 6 litros</v>
          </cell>
          <cell r="C2822" t="str">
            <v>cj</v>
          </cell>
          <cell r="D2822">
            <v>381.33</v>
          </cell>
          <cell r="E2822">
            <v>37.340000000000003</v>
          </cell>
          <cell r="F2822">
            <v>418.67</v>
          </cell>
        </row>
        <row r="2823">
          <cell r="A2823">
            <v>4401850</v>
          </cell>
          <cell r="B2823" t="str">
            <v>Cuba de louça de embutir redonda</v>
          </cell>
          <cell r="C2823" t="str">
            <v>un</v>
          </cell>
          <cell r="D2823">
            <v>73.209999999999994</v>
          </cell>
          <cell r="E2823">
            <v>15.6</v>
          </cell>
          <cell r="F2823">
            <v>88.81</v>
          </cell>
        </row>
        <row r="2824">
          <cell r="A2824">
            <v>4402060</v>
          </cell>
          <cell r="B2824" t="str">
            <v>Tampo/bancada em granito com espessura de 3 cm</v>
          </cell>
          <cell r="C2824" t="str">
            <v>m²</v>
          </cell>
          <cell r="D2824">
            <v>832.09</v>
          </cell>
          <cell r="E2824">
            <v>56.08</v>
          </cell>
          <cell r="F2824">
            <v>888.17</v>
          </cell>
        </row>
        <row r="2825">
          <cell r="A2825">
            <v>4402100</v>
          </cell>
          <cell r="B2825" t="str">
            <v>Tampo/bancada em mármore nacional espessura de 3 cm</v>
          </cell>
          <cell r="C2825" t="str">
            <v>m²</v>
          </cell>
          <cell r="D2825">
            <v>932.77</v>
          </cell>
          <cell r="E2825">
            <v>56.08</v>
          </cell>
          <cell r="F2825">
            <v>988.85</v>
          </cell>
        </row>
        <row r="2826">
          <cell r="A2826">
            <v>4402200</v>
          </cell>
          <cell r="B2826" t="str">
            <v>Tampo/bancada em concreto armado, revestido em aço inoxidável fosco polido</v>
          </cell>
          <cell r="C2826" t="str">
            <v>m²</v>
          </cell>
          <cell r="D2826">
            <v>703.73</v>
          </cell>
          <cell r="E2826">
            <v>112.42</v>
          </cell>
          <cell r="F2826">
            <v>816.15</v>
          </cell>
        </row>
        <row r="2827">
          <cell r="A2827">
            <v>4402210</v>
          </cell>
          <cell r="B2827" t="str">
            <v>Tampo/bancada em granito amêndoa, espessura de 2 cm</v>
          </cell>
          <cell r="C2827" t="str">
            <v>m²</v>
          </cell>
          <cell r="D2827">
            <v>407.35</v>
          </cell>
          <cell r="E2827">
            <v>56.08</v>
          </cell>
          <cell r="F2827">
            <v>463.43</v>
          </cell>
        </row>
        <row r="2828">
          <cell r="A2828">
            <v>4403010</v>
          </cell>
          <cell r="B2828" t="str">
            <v>Dispenser toalheiro em ABS e policarbonato para bobina de 20 cm x 200 m, com alavanca</v>
          </cell>
          <cell r="C2828" t="str">
            <v>un</v>
          </cell>
          <cell r="D2828">
            <v>170.45</v>
          </cell>
          <cell r="E2828">
            <v>3.84</v>
          </cell>
          <cell r="F2828">
            <v>174.29</v>
          </cell>
        </row>
        <row r="2829">
          <cell r="A2829">
            <v>4403020</v>
          </cell>
          <cell r="B2829" t="str">
            <v>Meia saboneteira de louça de embutir</v>
          </cell>
          <cell r="C2829" t="str">
            <v>un</v>
          </cell>
          <cell r="D2829">
            <v>19.25</v>
          </cell>
          <cell r="E2829">
            <v>9.25</v>
          </cell>
          <cell r="F2829">
            <v>28.5</v>
          </cell>
        </row>
        <row r="2830">
          <cell r="A2830">
            <v>4403030</v>
          </cell>
          <cell r="B2830" t="str">
            <v>Dispenser toalheiro metálico esmaltado para bobina de 25cm x 50m, sem alavanca</v>
          </cell>
          <cell r="C2830" t="str">
            <v>un</v>
          </cell>
          <cell r="D2830">
            <v>41.82</v>
          </cell>
          <cell r="E2830">
            <v>3.84</v>
          </cell>
          <cell r="F2830">
            <v>45.66</v>
          </cell>
        </row>
        <row r="2831">
          <cell r="A2831">
            <v>4403040</v>
          </cell>
          <cell r="B2831" t="str">
            <v>Saboneteira de louça de embutir</v>
          </cell>
          <cell r="C2831" t="str">
            <v>un</v>
          </cell>
          <cell r="D2831">
            <v>24.07</v>
          </cell>
          <cell r="E2831">
            <v>9.25</v>
          </cell>
          <cell r="F2831">
            <v>33.32</v>
          </cell>
        </row>
        <row r="2832">
          <cell r="A2832">
            <v>4403050</v>
          </cell>
          <cell r="B2832" t="str">
            <v>Dispenser papel higiênico em ABS para rolão 300 / 600 m, com visor</v>
          </cell>
          <cell r="C2832" t="str">
            <v>un</v>
          </cell>
          <cell r="D2832">
            <v>40.53</v>
          </cell>
          <cell r="E2832">
            <v>3.84</v>
          </cell>
          <cell r="F2832">
            <v>44.37</v>
          </cell>
        </row>
        <row r="2833">
          <cell r="A2833">
            <v>4403080</v>
          </cell>
          <cell r="B2833" t="str">
            <v>Porta-papel de louça de embutir</v>
          </cell>
          <cell r="C2833" t="str">
            <v>un</v>
          </cell>
          <cell r="D2833">
            <v>24.99</v>
          </cell>
          <cell r="E2833">
            <v>9.25</v>
          </cell>
          <cell r="F2833">
            <v>34.24</v>
          </cell>
        </row>
        <row r="2834">
          <cell r="A2834">
            <v>4403090</v>
          </cell>
          <cell r="B2834" t="str">
            <v>Cabide cromado para banheiro</v>
          </cell>
          <cell r="C2834" t="str">
            <v>un</v>
          </cell>
          <cell r="D2834">
            <v>29.77</v>
          </cell>
          <cell r="E2834">
            <v>3.84</v>
          </cell>
          <cell r="F2834">
            <v>33.61</v>
          </cell>
        </row>
        <row r="2835">
          <cell r="A2835">
            <v>4403100</v>
          </cell>
          <cell r="B2835" t="str">
            <v>Cabide de louça com 2 ganchos</v>
          </cell>
          <cell r="C2835" t="str">
            <v>un</v>
          </cell>
          <cell r="D2835">
            <v>5.51</v>
          </cell>
          <cell r="E2835">
            <v>9.25</v>
          </cell>
          <cell r="F2835">
            <v>14.76</v>
          </cell>
        </row>
        <row r="2836">
          <cell r="A2836">
            <v>4403120</v>
          </cell>
          <cell r="B2836" t="str">
            <v>Porta-toalhas com bastão</v>
          </cell>
          <cell r="C2836" t="str">
            <v>un</v>
          </cell>
          <cell r="D2836">
            <v>22.38</v>
          </cell>
          <cell r="E2836">
            <v>9.25</v>
          </cell>
          <cell r="F2836">
            <v>31.63</v>
          </cell>
        </row>
        <row r="2837">
          <cell r="A2837">
            <v>4403130</v>
          </cell>
          <cell r="B2837" t="str">
            <v>Saboneteira tipo dispenser, para refil de 800 ml</v>
          </cell>
          <cell r="C2837" t="str">
            <v>un</v>
          </cell>
          <cell r="D2837">
            <v>22.69</v>
          </cell>
          <cell r="E2837">
            <v>3.84</v>
          </cell>
          <cell r="F2837">
            <v>26.53</v>
          </cell>
        </row>
        <row r="2838">
          <cell r="A2838">
            <v>4403180</v>
          </cell>
          <cell r="B2838" t="str">
            <v>Dispenser toalheiro em ABS, para folhas</v>
          </cell>
          <cell r="C2838" t="str">
            <v>un</v>
          </cell>
          <cell r="D2838">
            <v>31.86</v>
          </cell>
          <cell r="E2838">
            <v>3.84</v>
          </cell>
          <cell r="F2838">
            <v>35.700000000000003</v>
          </cell>
        </row>
        <row r="2839">
          <cell r="A2839">
            <v>4403210</v>
          </cell>
          <cell r="B2839" t="str">
            <v>Ducha cromada simples</v>
          </cell>
          <cell r="C2839" t="str">
            <v>un</v>
          </cell>
          <cell r="D2839">
            <v>66.45</v>
          </cell>
          <cell r="E2839">
            <v>15.6</v>
          </cell>
          <cell r="F2839">
            <v>82.05</v>
          </cell>
        </row>
        <row r="2840">
          <cell r="A2840">
            <v>4403260</v>
          </cell>
          <cell r="B2840" t="str">
            <v>Armário, para lavatório, de embutir plástico</v>
          </cell>
          <cell r="C2840" t="str">
            <v>un</v>
          </cell>
          <cell r="D2840">
            <v>66.44</v>
          </cell>
          <cell r="E2840">
            <v>28.04</v>
          </cell>
          <cell r="F2840">
            <v>94.48</v>
          </cell>
        </row>
        <row r="2841">
          <cell r="A2841">
            <v>4403300</v>
          </cell>
          <cell r="B2841" t="str">
            <v>Torneira volante tipo alavanca</v>
          </cell>
          <cell r="C2841" t="str">
            <v>un</v>
          </cell>
          <cell r="D2841">
            <v>201.91</v>
          </cell>
          <cell r="E2841">
            <v>11.82</v>
          </cell>
          <cell r="F2841">
            <v>213.73</v>
          </cell>
        </row>
        <row r="2842">
          <cell r="A2842">
            <v>4403310</v>
          </cell>
          <cell r="B2842" t="str">
            <v>Torneira de mesa para lavatório, acionamento hidromecânico, com registro integrado regulador de vazão, em latão cromado, DN= 1/2´</v>
          </cell>
          <cell r="C2842" t="str">
            <v>un</v>
          </cell>
          <cell r="D2842">
            <v>520.65</v>
          </cell>
          <cell r="E2842">
            <v>11.82</v>
          </cell>
          <cell r="F2842">
            <v>532.47</v>
          </cell>
        </row>
        <row r="2843">
          <cell r="A2843">
            <v>4403360</v>
          </cell>
          <cell r="B2843" t="str">
            <v>Ducha higiênica cromada</v>
          </cell>
          <cell r="C2843" t="str">
            <v>un</v>
          </cell>
          <cell r="D2843">
            <v>287.24</v>
          </cell>
          <cell r="E2843">
            <v>15.6</v>
          </cell>
          <cell r="F2843">
            <v>302.83999999999997</v>
          </cell>
        </row>
        <row r="2844">
          <cell r="A2844">
            <v>4403370</v>
          </cell>
          <cell r="B2844" t="str">
            <v>Torneira curta com rosca para uso geral, em latão fundido sem acabamento, DN= 1/2´</v>
          </cell>
          <cell r="C2844" t="str">
            <v>un</v>
          </cell>
          <cell r="D2844">
            <v>19.32</v>
          </cell>
          <cell r="E2844">
            <v>10.88</v>
          </cell>
          <cell r="F2844">
            <v>30.2</v>
          </cell>
        </row>
        <row r="2845">
          <cell r="A2845">
            <v>4403380</v>
          </cell>
          <cell r="B2845" t="str">
            <v>Torneira curta com rosca para uso geral, em latão fundido sem acabamento, DN= 3/4´</v>
          </cell>
          <cell r="C2845" t="str">
            <v>un</v>
          </cell>
          <cell r="D2845">
            <v>19.22</v>
          </cell>
          <cell r="E2845">
            <v>10.88</v>
          </cell>
          <cell r="F2845">
            <v>30.1</v>
          </cell>
        </row>
        <row r="2846">
          <cell r="A2846">
            <v>4403390</v>
          </cell>
          <cell r="B2846" t="str">
            <v>Torneira curta com rosca para uso geral, em latão fundido cromado, DN= 1/2´</v>
          </cell>
          <cell r="C2846" t="str">
            <v>un</v>
          </cell>
          <cell r="D2846">
            <v>22.73</v>
          </cell>
          <cell r="E2846">
            <v>10.88</v>
          </cell>
          <cell r="F2846">
            <v>33.61</v>
          </cell>
        </row>
        <row r="2847">
          <cell r="A2847">
            <v>4403400</v>
          </cell>
          <cell r="B2847" t="str">
            <v>Torneira curta com rosca para uso geral, em latão fundido cromado, DN= 3/4´</v>
          </cell>
          <cell r="C2847" t="str">
            <v>un</v>
          </cell>
          <cell r="D2847">
            <v>22.4</v>
          </cell>
          <cell r="E2847">
            <v>10.88</v>
          </cell>
          <cell r="F2847">
            <v>33.28</v>
          </cell>
        </row>
        <row r="2848">
          <cell r="A2848">
            <v>4403410</v>
          </cell>
          <cell r="B2848" t="str">
            <v>Torneira curta sem rosca para uso geral, em latão fundido sem acabamento, DN= 1/2´</v>
          </cell>
          <cell r="C2848" t="str">
            <v>un</v>
          </cell>
          <cell r="D2848">
            <v>16.8</v>
          </cell>
          <cell r="E2848">
            <v>10.88</v>
          </cell>
          <cell r="F2848">
            <v>27.68</v>
          </cell>
        </row>
        <row r="2849">
          <cell r="A2849">
            <v>4403420</v>
          </cell>
          <cell r="B2849" t="str">
            <v>Torneira curta sem rosca para uso geral, em latão fundido sem acabamento, DN= 3/4´</v>
          </cell>
          <cell r="C2849" t="str">
            <v>un</v>
          </cell>
          <cell r="D2849">
            <v>14.37</v>
          </cell>
          <cell r="E2849">
            <v>10.88</v>
          </cell>
          <cell r="F2849">
            <v>25.25</v>
          </cell>
        </row>
        <row r="2850">
          <cell r="A2850">
            <v>4403430</v>
          </cell>
          <cell r="B2850" t="str">
            <v>Torneira curta sem rosca para uso geral, em latão fundido cromado, DN= 1/2´</v>
          </cell>
          <cell r="C2850" t="str">
            <v>un</v>
          </cell>
          <cell r="D2850">
            <v>19.63</v>
          </cell>
          <cell r="E2850">
            <v>10.88</v>
          </cell>
          <cell r="F2850">
            <v>30.51</v>
          </cell>
        </row>
        <row r="2851">
          <cell r="A2851">
            <v>4403440</v>
          </cell>
          <cell r="B2851" t="str">
            <v>Torneira curta sem rosca para uso geral, em latão fundido cromado, DN= 3/4´</v>
          </cell>
          <cell r="C2851" t="str">
            <v>un</v>
          </cell>
          <cell r="D2851">
            <v>22.65</v>
          </cell>
          <cell r="E2851">
            <v>10.88</v>
          </cell>
          <cell r="F2851">
            <v>33.53</v>
          </cell>
        </row>
        <row r="2852">
          <cell r="A2852">
            <v>4403450</v>
          </cell>
          <cell r="B2852" t="str">
            <v>Torneira longa sem rosca para uso geral, em latão fundido cromado</v>
          </cell>
          <cell r="C2852" t="str">
            <v>un</v>
          </cell>
          <cell r="D2852">
            <v>28.86</v>
          </cell>
          <cell r="E2852">
            <v>10.88</v>
          </cell>
          <cell r="F2852">
            <v>39.74</v>
          </cell>
        </row>
        <row r="2853">
          <cell r="A2853">
            <v>4403460</v>
          </cell>
          <cell r="B2853" t="str">
            <v>Torneira para lavatório em latão fundido cromado, DN= 1/2´</v>
          </cell>
          <cell r="C2853" t="str">
            <v>un</v>
          </cell>
          <cell r="D2853">
            <v>31.33</v>
          </cell>
          <cell r="E2853">
            <v>11.82</v>
          </cell>
          <cell r="F2853">
            <v>43.15</v>
          </cell>
        </row>
        <row r="2854">
          <cell r="A2854">
            <v>4403470</v>
          </cell>
          <cell r="B2854" t="str">
            <v>Torneira de parede para pia com bica móvel e arejador, em latão fundido cromado</v>
          </cell>
          <cell r="C2854" t="str">
            <v>un</v>
          </cell>
          <cell r="D2854">
            <v>44.95</v>
          </cell>
          <cell r="E2854">
            <v>10.88</v>
          </cell>
          <cell r="F2854">
            <v>55.83</v>
          </cell>
        </row>
        <row r="2855">
          <cell r="A2855">
            <v>4403480</v>
          </cell>
          <cell r="B2855" t="str">
            <v>Torneira de mesa para lavatório compacta, acionamento hidromecânico, em latão cromado, DN= 1/2´</v>
          </cell>
          <cell r="C2855" t="str">
            <v>un</v>
          </cell>
          <cell r="D2855">
            <v>185.11</v>
          </cell>
          <cell r="E2855">
            <v>11.82</v>
          </cell>
          <cell r="F2855">
            <v>196.93</v>
          </cell>
        </row>
        <row r="2856">
          <cell r="A2856">
            <v>4403500</v>
          </cell>
          <cell r="B2856" t="str">
            <v>Aparelho misturador de parede, para pia, com bica móvel, acabamento cromado</v>
          </cell>
          <cell r="C2856" t="str">
            <v>un</v>
          </cell>
          <cell r="D2856">
            <v>357.16</v>
          </cell>
          <cell r="E2856">
            <v>43.67</v>
          </cell>
          <cell r="F2856">
            <v>400.83</v>
          </cell>
        </row>
        <row r="2857">
          <cell r="A2857">
            <v>4403510</v>
          </cell>
          <cell r="B2857" t="str">
            <v>Torneira de parede antivandalismo, DN= 3/4´</v>
          </cell>
          <cell r="C2857" t="str">
            <v>un</v>
          </cell>
          <cell r="D2857">
            <v>228.15</v>
          </cell>
          <cell r="E2857">
            <v>24.91</v>
          </cell>
          <cell r="F2857">
            <v>253.06</v>
          </cell>
        </row>
        <row r="2858">
          <cell r="A2858">
            <v>4403590</v>
          </cell>
          <cell r="B2858" t="str">
            <v>Torneira de mesa para pia com bica móvel e arejador em latão fundido cromado</v>
          </cell>
          <cell r="C2858" t="str">
            <v>un</v>
          </cell>
          <cell r="D2858">
            <v>102.81</v>
          </cell>
          <cell r="E2858">
            <v>11.82</v>
          </cell>
          <cell r="F2858">
            <v>114.63</v>
          </cell>
        </row>
        <row r="2859">
          <cell r="A2859">
            <v>4403630</v>
          </cell>
          <cell r="B2859" t="str">
            <v>Torneira de acionamento restrito, em latão cromado, DN= 1/2´ ou 3/4´</v>
          </cell>
          <cell r="C2859" t="str">
            <v>un</v>
          </cell>
          <cell r="D2859">
            <v>43.25</v>
          </cell>
          <cell r="E2859">
            <v>10.88</v>
          </cell>
          <cell r="F2859">
            <v>54.13</v>
          </cell>
        </row>
        <row r="2860">
          <cell r="A2860">
            <v>4403640</v>
          </cell>
          <cell r="B2860" t="str">
            <v>Torneira de parede acionamento hidromecânico, em latão cromado, DN= 1/2´ ou 3/4´</v>
          </cell>
          <cell r="C2860" t="str">
            <v>un</v>
          </cell>
          <cell r="D2860">
            <v>238.51</v>
          </cell>
          <cell r="E2860">
            <v>10.88</v>
          </cell>
          <cell r="F2860">
            <v>249.39</v>
          </cell>
        </row>
        <row r="2861">
          <cell r="A2861">
            <v>4403670</v>
          </cell>
          <cell r="B2861" t="str">
            <v>Caixa de descarga de embutir, acionamento frontal, completa</v>
          </cell>
          <cell r="C2861" t="str">
            <v>cj</v>
          </cell>
          <cell r="D2861">
            <v>454.95</v>
          </cell>
          <cell r="E2861">
            <v>43.64</v>
          </cell>
          <cell r="F2861">
            <v>498.59</v>
          </cell>
        </row>
        <row r="2862">
          <cell r="A2862">
            <v>4403690</v>
          </cell>
          <cell r="B2862" t="str">
            <v>Torneira de parede em ABS, DN 1/2´ ou 3/4´, 10cm</v>
          </cell>
          <cell r="C2862" t="str">
            <v>un</v>
          </cell>
          <cell r="D2862">
            <v>1.92</v>
          </cell>
          <cell r="E2862">
            <v>10.88</v>
          </cell>
          <cell r="F2862">
            <v>12.8</v>
          </cell>
        </row>
        <row r="2863">
          <cell r="A2863">
            <v>4403700</v>
          </cell>
          <cell r="B2863" t="str">
            <v>Torneira de parede em ABS, DN 1/2´ ou 3/4´, 15cm</v>
          </cell>
          <cell r="C2863" t="str">
            <v>un</v>
          </cell>
          <cell r="D2863">
            <v>2.46</v>
          </cell>
          <cell r="E2863">
            <v>10.88</v>
          </cell>
          <cell r="F2863">
            <v>13.34</v>
          </cell>
        </row>
        <row r="2864">
          <cell r="A2864">
            <v>4403720</v>
          </cell>
          <cell r="B2864" t="str">
            <v>Torneira de mesa para lavatório, acionamento hidromecânico com alavanca, registro integrado regulador de vazão, em latão cromado, DN= 1/2´</v>
          </cell>
          <cell r="C2864" t="str">
            <v>un</v>
          </cell>
          <cell r="D2864">
            <v>279.04000000000002</v>
          </cell>
          <cell r="E2864">
            <v>11.82</v>
          </cell>
          <cell r="F2864">
            <v>290.86</v>
          </cell>
        </row>
        <row r="2865">
          <cell r="A2865">
            <v>4403870</v>
          </cell>
          <cell r="B2865" t="str">
            <v>Ducha higiênica branca de PVC</v>
          </cell>
          <cell r="C2865" t="str">
            <v>un</v>
          </cell>
          <cell r="D2865">
            <v>65.790000000000006</v>
          </cell>
          <cell r="E2865">
            <v>15.6</v>
          </cell>
          <cell r="F2865">
            <v>81.39</v>
          </cell>
        </row>
        <row r="2866">
          <cell r="A2866">
            <v>4403900</v>
          </cell>
          <cell r="B2866" t="str">
            <v>Secador de mãos em ABS</v>
          </cell>
          <cell r="C2866" t="str">
            <v>un</v>
          </cell>
          <cell r="D2866">
            <v>736.26</v>
          </cell>
          <cell r="E2866">
            <v>3.84</v>
          </cell>
          <cell r="F2866">
            <v>740.1</v>
          </cell>
        </row>
        <row r="2867">
          <cell r="A2867">
            <v>4403920</v>
          </cell>
          <cell r="B2867" t="str">
            <v>Ducha higiênica com registro</v>
          </cell>
          <cell r="C2867" t="str">
            <v>un</v>
          </cell>
          <cell r="D2867">
            <v>215.9</v>
          </cell>
          <cell r="E2867">
            <v>15.6</v>
          </cell>
          <cell r="F2867">
            <v>231.5</v>
          </cell>
        </row>
        <row r="2868">
          <cell r="A2868">
            <v>4403930</v>
          </cell>
          <cell r="B2868" t="str">
            <v>Desviador para ducha elétrica</v>
          </cell>
          <cell r="C2868" t="str">
            <v>un</v>
          </cell>
          <cell r="D2868">
            <v>49.61</v>
          </cell>
          <cell r="E2868">
            <v>18.899999999999999</v>
          </cell>
          <cell r="F2868">
            <v>68.510000000000005</v>
          </cell>
        </row>
        <row r="2869">
          <cell r="A2869">
            <v>4403940</v>
          </cell>
          <cell r="B2869" t="str">
            <v>Válvula dupla para bancada de laboratório, uso em GLP, com bico para mangueira - diâmetro de 1/4´ a 1/2´</v>
          </cell>
          <cell r="C2869" t="str">
            <v>un</v>
          </cell>
          <cell r="D2869">
            <v>185.62</v>
          </cell>
          <cell r="E2869">
            <v>15.6</v>
          </cell>
          <cell r="F2869">
            <v>201.22</v>
          </cell>
        </row>
        <row r="2870">
          <cell r="A2870">
            <v>4403950</v>
          </cell>
          <cell r="B2870" t="str">
            <v>Válvula para cuba de laboratório, com nuca giratória e bico escalonado para mangueira</v>
          </cell>
          <cell r="C2870" t="str">
            <v>un</v>
          </cell>
          <cell r="D2870">
            <v>251.68</v>
          </cell>
          <cell r="E2870">
            <v>15.6</v>
          </cell>
          <cell r="F2870">
            <v>267.27999999999997</v>
          </cell>
        </row>
        <row r="2871">
          <cell r="A2871">
            <v>4404030</v>
          </cell>
          <cell r="B2871" t="str">
            <v>Prateleira em granito com espessura de 2 cm</v>
          </cell>
          <cell r="C2871" t="str">
            <v>m²</v>
          </cell>
          <cell r="D2871">
            <v>317.44</v>
          </cell>
          <cell r="E2871">
            <v>18.23</v>
          </cell>
          <cell r="F2871">
            <v>335.67</v>
          </cell>
        </row>
        <row r="2872">
          <cell r="A2872">
            <v>4404040</v>
          </cell>
          <cell r="B2872" t="str">
            <v>Prateleira em granilite</v>
          </cell>
          <cell r="C2872" t="str">
            <v>m²</v>
          </cell>
          <cell r="D2872">
            <v>139.94999999999999</v>
          </cell>
          <cell r="E2872">
            <v>56.08</v>
          </cell>
          <cell r="F2872">
            <v>196.03</v>
          </cell>
        </row>
        <row r="2873">
          <cell r="A2873">
            <v>4404050</v>
          </cell>
          <cell r="B2873" t="str">
            <v>Prateleira em granito com espessura de 3 cm</v>
          </cell>
          <cell r="C2873" t="str">
            <v>m²</v>
          </cell>
          <cell r="D2873">
            <v>578.54</v>
          </cell>
          <cell r="E2873">
            <v>18.23</v>
          </cell>
          <cell r="F2873">
            <v>596.77</v>
          </cell>
        </row>
        <row r="2874">
          <cell r="A2874">
            <v>4406010</v>
          </cell>
          <cell r="B2874" t="str">
            <v>Lavatório coletivo em aço inoxidável</v>
          </cell>
          <cell r="C2874" t="str">
            <v>m</v>
          </cell>
          <cell r="D2874">
            <v>765.28</v>
          </cell>
          <cell r="E2874">
            <v>43.48</v>
          </cell>
          <cell r="F2874">
            <v>808.76</v>
          </cell>
        </row>
        <row r="2875">
          <cell r="A2875">
            <v>4406100</v>
          </cell>
          <cell r="B2875" t="str">
            <v>Mictório coletivo em aço inoxidável</v>
          </cell>
          <cell r="C2875" t="str">
            <v>m</v>
          </cell>
          <cell r="D2875">
            <v>523.5</v>
          </cell>
          <cell r="E2875">
            <v>43.48</v>
          </cell>
          <cell r="F2875">
            <v>566.98</v>
          </cell>
        </row>
        <row r="2876">
          <cell r="A2876">
            <v>4406200</v>
          </cell>
          <cell r="B2876" t="str">
            <v>Tanque em aço inoxidável</v>
          </cell>
          <cell r="C2876" t="str">
            <v>un</v>
          </cell>
          <cell r="D2876">
            <v>645.77</v>
          </cell>
          <cell r="E2876">
            <v>93.57</v>
          </cell>
          <cell r="F2876">
            <v>739.34</v>
          </cell>
        </row>
        <row r="2877">
          <cell r="A2877">
            <v>4406250</v>
          </cell>
          <cell r="B2877" t="str">
            <v>Cuba em aço inoxidável simples de 300 x 140mm</v>
          </cell>
          <cell r="C2877" t="str">
            <v>un</v>
          </cell>
          <cell r="D2877">
            <v>101.49</v>
          </cell>
          <cell r="E2877">
            <v>15.6</v>
          </cell>
          <cell r="F2877">
            <v>117.09</v>
          </cell>
        </row>
        <row r="2878">
          <cell r="A2878">
            <v>4406300</v>
          </cell>
          <cell r="B2878" t="str">
            <v>Cuba em aço inoxidável simples de 400x340x140mm</v>
          </cell>
          <cell r="C2878" t="str">
            <v>un</v>
          </cell>
          <cell r="D2878">
            <v>155.68</v>
          </cell>
          <cell r="E2878">
            <v>15.6</v>
          </cell>
          <cell r="F2878">
            <v>171.28</v>
          </cell>
        </row>
        <row r="2879">
          <cell r="A2879">
            <v>4406310</v>
          </cell>
          <cell r="B2879" t="str">
            <v>Cuba em aço inoxidável simples de 465x300x140mm</v>
          </cell>
          <cell r="C2879" t="str">
            <v>un</v>
          </cell>
          <cell r="D2879">
            <v>162.83000000000001</v>
          </cell>
          <cell r="E2879">
            <v>15.6</v>
          </cell>
          <cell r="F2879">
            <v>178.43</v>
          </cell>
        </row>
        <row r="2880">
          <cell r="A2880">
            <v>4406320</v>
          </cell>
          <cell r="B2880" t="str">
            <v>Cuba em aço inoxidável simples de 560x330x140mm</v>
          </cell>
          <cell r="C2880" t="str">
            <v>un</v>
          </cell>
          <cell r="D2880">
            <v>178.21</v>
          </cell>
          <cell r="E2880">
            <v>15.6</v>
          </cell>
          <cell r="F2880">
            <v>193.81</v>
          </cell>
        </row>
        <row r="2881">
          <cell r="A2881">
            <v>4406330</v>
          </cell>
          <cell r="B2881" t="str">
            <v>Cuba em aço inoxidável simples de 500x400x400mm</v>
          </cell>
          <cell r="C2881" t="str">
            <v>un</v>
          </cell>
          <cell r="D2881">
            <v>535.09</v>
          </cell>
          <cell r="E2881">
            <v>15.6</v>
          </cell>
          <cell r="F2881">
            <v>550.69000000000005</v>
          </cell>
        </row>
        <row r="2882">
          <cell r="A2882">
            <v>4406360</v>
          </cell>
          <cell r="B2882" t="str">
            <v>Cuba em aço inoxidável simples de 500x400x200mm</v>
          </cell>
          <cell r="C2882" t="str">
            <v>un</v>
          </cell>
          <cell r="D2882">
            <v>358.7</v>
          </cell>
          <cell r="E2882">
            <v>15.6</v>
          </cell>
          <cell r="F2882">
            <v>374.3</v>
          </cell>
        </row>
        <row r="2883">
          <cell r="A2883">
            <v>4406400</v>
          </cell>
          <cell r="B2883" t="str">
            <v>Cuba em aço inoxidável simples de 500x400x300mm</v>
          </cell>
          <cell r="C2883" t="str">
            <v>un</v>
          </cell>
          <cell r="D2883">
            <v>423.08</v>
          </cell>
          <cell r="E2883">
            <v>15.6</v>
          </cell>
          <cell r="F2883">
            <v>438.68</v>
          </cell>
        </row>
        <row r="2884">
          <cell r="A2884">
            <v>4406410</v>
          </cell>
          <cell r="B2884" t="str">
            <v>Cuba em aço inoxidável simples de 600x500x300mm</v>
          </cell>
          <cell r="C2884" t="str">
            <v>un</v>
          </cell>
          <cell r="D2884">
            <v>568.16999999999996</v>
          </cell>
          <cell r="E2884">
            <v>15.6</v>
          </cell>
          <cell r="F2884">
            <v>583.77</v>
          </cell>
        </row>
        <row r="2885">
          <cell r="A2885">
            <v>4406470</v>
          </cell>
          <cell r="B2885" t="str">
            <v>Cuba em aço inoxidável simples de 600x500x350mm</v>
          </cell>
          <cell r="C2885" t="str">
            <v>un</v>
          </cell>
          <cell r="D2885">
            <v>776.19</v>
          </cell>
          <cell r="E2885">
            <v>15.6</v>
          </cell>
          <cell r="F2885">
            <v>791.79</v>
          </cell>
        </row>
        <row r="2886">
          <cell r="A2886">
            <v>4406520</v>
          </cell>
          <cell r="B2886" t="str">
            <v>Cuba em aço inoxidável simples de 600x500x400mm</v>
          </cell>
          <cell r="C2886" t="str">
            <v>un</v>
          </cell>
          <cell r="D2886">
            <v>807.96</v>
          </cell>
          <cell r="E2886">
            <v>15.6</v>
          </cell>
          <cell r="F2886">
            <v>823.56</v>
          </cell>
        </row>
        <row r="2887">
          <cell r="A2887">
            <v>4406570</v>
          </cell>
          <cell r="B2887" t="str">
            <v>Cuba em aço inoxidável simples de 700x600x450mm</v>
          </cell>
          <cell r="C2887" t="str">
            <v>un</v>
          </cell>
          <cell r="D2887">
            <v>993.63</v>
          </cell>
          <cell r="E2887">
            <v>15.6</v>
          </cell>
          <cell r="F2887">
            <v>1009.23</v>
          </cell>
        </row>
        <row r="2888">
          <cell r="A2888">
            <v>4406600</v>
          </cell>
          <cell r="B2888" t="str">
            <v>Cuba em aço inoxidável simples de 1400x900x500mm</v>
          </cell>
          <cell r="C2888" t="str">
            <v>un</v>
          </cell>
          <cell r="D2888">
            <v>2252.65</v>
          </cell>
          <cell r="E2888">
            <v>15.6</v>
          </cell>
          <cell r="F2888">
            <v>2268.25</v>
          </cell>
        </row>
        <row r="2889">
          <cell r="A2889">
            <v>4406610</v>
          </cell>
          <cell r="B2889" t="str">
            <v>Cuba em aço inoxidável simples de 1100x600x400mm</v>
          </cell>
          <cell r="C2889" t="str">
            <v>un</v>
          </cell>
          <cell r="D2889">
            <v>1532.91</v>
          </cell>
          <cell r="E2889">
            <v>15.6</v>
          </cell>
          <cell r="F2889">
            <v>1548.51</v>
          </cell>
        </row>
        <row r="2890">
          <cell r="A2890">
            <v>4406700</v>
          </cell>
          <cell r="B2890" t="str">
            <v>Cuba em aço inoxidável dupla de 715x400x140mm</v>
          </cell>
          <cell r="C2890" t="str">
            <v>un</v>
          </cell>
          <cell r="D2890">
            <v>387.98</v>
          </cell>
          <cell r="E2890">
            <v>15.6</v>
          </cell>
          <cell r="F2890">
            <v>403.58</v>
          </cell>
        </row>
        <row r="2891">
          <cell r="A2891">
            <v>4406710</v>
          </cell>
          <cell r="B2891" t="str">
            <v>Cuba em aço inoxidável dupla de 835x340x140mm</v>
          </cell>
          <cell r="C2891" t="str">
            <v>un</v>
          </cell>
          <cell r="D2891">
            <v>413.55</v>
          </cell>
          <cell r="E2891">
            <v>15.6</v>
          </cell>
          <cell r="F2891">
            <v>429.15</v>
          </cell>
        </row>
        <row r="2892">
          <cell r="A2892">
            <v>4406750</v>
          </cell>
          <cell r="B2892" t="str">
            <v>Cuba em aço inoxidável dupla de 1020x400x250mm</v>
          </cell>
          <cell r="C2892" t="str">
            <v>un</v>
          </cell>
          <cell r="D2892">
            <v>706.81</v>
          </cell>
          <cell r="E2892">
            <v>15.6</v>
          </cell>
          <cell r="F2892">
            <v>722.41</v>
          </cell>
        </row>
        <row r="2893">
          <cell r="A2893">
            <v>4420010</v>
          </cell>
          <cell r="B2893" t="str">
            <v>Sifão plástico sanfonado universal de 1´</v>
          </cell>
          <cell r="C2893" t="str">
            <v>un</v>
          </cell>
          <cell r="D2893">
            <v>7.83</v>
          </cell>
          <cell r="E2893">
            <v>12.48</v>
          </cell>
          <cell r="F2893">
            <v>20.309999999999999</v>
          </cell>
        </row>
        <row r="2894">
          <cell r="A2894">
            <v>4420020</v>
          </cell>
          <cell r="B2894" t="str">
            <v>Recolocação de torneiras</v>
          </cell>
          <cell r="C2894" t="str">
            <v>un</v>
          </cell>
          <cell r="D2894">
            <v>0.04</v>
          </cell>
          <cell r="E2894">
            <v>15.6</v>
          </cell>
          <cell r="F2894">
            <v>15.64</v>
          </cell>
        </row>
        <row r="2895">
          <cell r="A2895">
            <v>4420040</v>
          </cell>
          <cell r="B2895" t="str">
            <v>Recolocação de sifões</v>
          </cell>
          <cell r="C2895" t="str">
            <v>un</v>
          </cell>
          <cell r="D2895">
            <v>0.05</v>
          </cell>
          <cell r="E2895">
            <v>15.6</v>
          </cell>
          <cell r="F2895">
            <v>15.65</v>
          </cell>
        </row>
        <row r="2896">
          <cell r="A2896">
            <v>4420060</v>
          </cell>
          <cell r="B2896" t="str">
            <v>Recolocação de aparelhos sanitários, incluindo acessórios</v>
          </cell>
          <cell r="C2896" t="str">
            <v>un</v>
          </cell>
          <cell r="D2896">
            <v>0.51</v>
          </cell>
          <cell r="E2896">
            <v>43.48</v>
          </cell>
          <cell r="F2896">
            <v>43.99</v>
          </cell>
        </row>
        <row r="2897">
          <cell r="A2897">
            <v>4420080</v>
          </cell>
          <cell r="B2897" t="str">
            <v>Recolocação de caixas de descarga de sobrepor</v>
          </cell>
          <cell r="C2897" t="str">
            <v>un</v>
          </cell>
          <cell r="D2897">
            <v>0</v>
          </cell>
          <cell r="E2897">
            <v>77.98</v>
          </cell>
          <cell r="F2897">
            <v>77.98</v>
          </cell>
        </row>
        <row r="2898">
          <cell r="A2898">
            <v>4420100</v>
          </cell>
          <cell r="B2898" t="str">
            <v>Engate flexível metálico DN= 1/2´</v>
          </cell>
          <cell r="C2898" t="str">
            <v>un</v>
          </cell>
          <cell r="D2898">
            <v>25.91</v>
          </cell>
          <cell r="E2898">
            <v>3.76</v>
          </cell>
          <cell r="F2898">
            <v>29.67</v>
          </cell>
        </row>
        <row r="2899">
          <cell r="A2899">
            <v>4420110</v>
          </cell>
          <cell r="B2899" t="str">
            <v>Engate flexível de PVC DN= 1/2´</v>
          </cell>
          <cell r="C2899" t="str">
            <v>un</v>
          </cell>
          <cell r="D2899">
            <v>4.04</v>
          </cell>
          <cell r="E2899">
            <v>3.76</v>
          </cell>
          <cell r="F2899">
            <v>7.8</v>
          </cell>
        </row>
        <row r="2900">
          <cell r="A2900">
            <v>4420120</v>
          </cell>
          <cell r="B2900" t="str">
            <v>Canopla para válvula de descarga</v>
          </cell>
          <cell r="C2900" t="str">
            <v>un</v>
          </cell>
          <cell r="D2900">
            <v>82.12</v>
          </cell>
          <cell r="E2900">
            <v>2.09</v>
          </cell>
          <cell r="F2900">
            <v>84.21</v>
          </cell>
        </row>
        <row r="2901">
          <cell r="A2901">
            <v>4420121</v>
          </cell>
          <cell r="B2901" t="str">
            <v>Arejador com articulador em ABS cromado para torneira padrão, completo</v>
          </cell>
          <cell r="C2901" t="str">
            <v>un</v>
          </cell>
          <cell r="D2901">
            <v>24.08</v>
          </cell>
          <cell r="E2901">
            <v>1.26</v>
          </cell>
          <cell r="F2901">
            <v>25.34</v>
          </cell>
        </row>
        <row r="2902">
          <cell r="A2902">
            <v>4420130</v>
          </cell>
          <cell r="B2902" t="str">
            <v>Tubo de ligação para mictório, DN= 1/2´</v>
          </cell>
          <cell r="C2902" t="str">
            <v>un</v>
          </cell>
          <cell r="D2902">
            <v>41.37</v>
          </cell>
          <cell r="E2902">
            <v>3.69</v>
          </cell>
          <cell r="F2902">
            <v>45.06</v>
          </cell>
        </row>
        <row r="2903">
          <cell r="A2903">
            <v>4420150</v>
          </cell>
          <cell r="B2903" t="str">
            <v>Acabamento cromado para registro</v>
          </cell>
          <cell r="C2903" t="str">
            <v>un</v>
          </cell>
          <cell r="D2903">
            <v>27.91</v>
          </cell>
          <cell r="E2903">
            <v>2.09</v>
          </cell>
          <cell r="F2903">
            <v>30</v>
          </cell>
        </row>
        <row r="2904">
          <cell r="A2904">
            <v>4420160</v>
          </cell>
          <cell r="B2904" t="str">
            <v>Botão para válvula de descarga</v>
          </cell>
          <cell r="C2904" t="str">
            <v>un</v>
          </cell>
          <cell r="D2904">
            <v>33.18</v>
          </cell>
          <cell r="E2904">
            <v>2.09</v>
          </cell>
          <cell r="F2904">
            <v>35.270000000000003</v>
          </cell>
        </row>
        <row r="2905">
          <cell r="A2905">
            <v>4420180</v>
          </cell>
          <cell r="B2905" t="str">
            <v>Reparo para válvula de descarga</v>
          </cell>
          <cell r="C2905" t="str">
            <v>un</v>
          </cell>
          <cell r="D2905">
            <v>36.61</v>
          </cell>
          <cell r="E2905">
            <v>28.08</v>
          </cell>
          <cell r="F2905">
            <v>64.69</v>
          </cell>
        </row>
        <row r="2906">
          <cell r="A2906">
            <v>4420200</v>
          </cell>
          <cell r="B2906" t="str">
            <v>Sifão de metal cromado de 1 1/2´ x 2´</v>
          </cell>
          <cell r="C2906" t="str">
            <v>un</v>
          </cell>
          <cell r="D2906">
            <v>101.83</v>
          </cell>
          <cell r="E2906">
            <v>15.6</v>
          </cell>
          <cell r="F2906">
            <v>117.43</v>
          </cell>
        </row>
        <row r="2907">
          <cell r="A2907">
            <v>4420220</v>
          </cell>
          <cell r="B2907" t="str">
            <v>Sifão de metal cromado de 1´ x 1 1/2´</v>
          </cell>
          <cell r="C2907" t="str">
            <v>un</v>
          </cell>
          <cell r="D2907">
            <v>117.62</v>
          </cell>
          <cell r="E2907">
            <v>15.6</v>
          </cell>
          <cell r="F2907">
            <v>133.22</v>
          </cell>
        </row>
        <row r="2908">
          <cell r="A2908">
            <v>4420230</v>
          </cell>
          <cell r="B2908" t="str">
            <v>Tubo de ligação para sanitário</v>
          </cell>
          <cell r="C2908" t="str">
            <v>un</v>
          </cell>
          <cell r="D2908">
            <v>23.56</v>
          </cell>
          <cell r="E2908">
            <v>3.76</v>
          </cell>
          <cell r="F2908">
            <v>27.32</v>
          </cell>
        </row>
        <row r="2909">
          <cell r="A2909">
            <v>4420240</v>
          </cell>
          <cell r="B2909" t="str">
            <v>Sifão plástico com copo, rígido, de 1´ x 1 1/2´</v>
          </cell>
          <cell r="C2909" t="str">
            <v>un</v>
          </cell>
          <cell r="D2909">
            <v>11.99</v>
          </cell>
          <cell r="E2909">
            <v>12.48</v>
          </cell>
          <cell r="F2909">
            <v>24.47</v>
          </cell>
        </row>
        <row r="2910">
          <cell r="A2910">
            <v>4420260</v>
          </cell>
          <cell r="B2910" t="str">
            <v>Sifão plástico com copo, rígido, de 1 1/4´ x 2´</v>
          </cell>
          <cell r="C2910" t="str">
            <v>un</v>
          </cell>
          <cell r="D2910">
            <v>15.09</v>
          </cell>
          <cell r="E2910">
            <v>12.48</v>
          </cell>
          <cell r="F2910">
            <v>27.57</v>
          </cell>
        </row>
        <row r="2911">
          <cell r="A2911">
            <v>4420280</v>
          </cell>
          <cell r="B2911" t="str">
            <v>Tampa de plástico para bacia sanitária</v>
          </cell>
          <cell r="C2911" t="str">
            <v>un</v>
          </cell>
          <cell r="D2911">
            <v>23.62</v>
          </cell>
          <cell r="E2911">
            <v>1.85</v>
          </cell>
          <cell r="F2911">
            <v>25.47</v>
          </cell>
        </row>
        <row r="2912">
          <cell r="A2912">
            <v>4420300</v>
          </cell>
          <cell r="B2912" t="str">
            <v>Bolsa para bacia sanitária</v>
          </cell>
          <cell r="C2912" t="str">
            <v>un</v>
          </cell>
          <cell r="D2912">
            <v>3.06</v>
          </cell>
          <cell r="E2912">
            <v>5.3</v>
          </cell>
          <cell r="F2912">
            <v>8.36</v>
          </cell>
        </row>
        <row r="2913">
          <cell r="A2913">
            <v>4420310</v>
          </cell>
          <cell r="B2913" t="str">
            <v>Filtro de pressão em ABS, para 360 l/h</v>
          </cell>
          <cell r="C2913" t="str">
            <v>un</v>
          </cell>
          <cell r="D2913">
            <v>271.77999999999997</v>
          </cell>
          <cell r="E2913">
            <v>21.74</v>
          </cell>
          <cell r="F2913">
            <v>293.52</v>
          </cell>
        </row>
        <row r="2914">
          <cell r="A2914">
            <v>4420390</v>
          </cell>
          <cell r="B2914" t="str">
            <v>Válvula de PVC para lavatório</v>
          </cell>
          <cell r="C2914" t="str">
            <v>un</v>
          </cell>
          <cell r="D2914">
            <v>3.37</v>
          </cell>
          <cell r="E2914">
            <v>1.23</v>
          </cell>
          <cell r="F2914">
            <v>4.5999999999999996</v>
          </cell>
        </row>
        <row r="2915">
          <cell r="A2915">
            <v>4420620</v>
          </cell>
          <cell r="B2915" t="str">
            <v>Válvula americana</v>
          </cell>
          <cell r="C2915" t="str">
            <v>un</v>
          </cell>
          <cell r="D2915">
            <v>33.04</v>
          </cell>
          <cell r="E2915">
            <v>1.26</v>
          </cell>
          <cell r="F2915">
            <v>34.299999999999997</v>
          </cell>
        </row>
        <row r="2916">
          <cell r="A2916">
            <v>4420640</v>
          </cell>
          <cell r="B2916" t="str">
            <v>Válvula de metal cromado de 1 1/2´</v>
          </cell>
          <cell r="C2916" t="str">
            <v>un</v>
          </cell>
          <cell r="D2916">
            <v>54.3</v>
          </cell>
          <cell r="E2916">
            <v>6.24</v>
          </cell>
          <cell r="F2916">
            <v>60.54</v>
          </cell>
        </row>
        <row r="2917">
          <cell r="A2917">
            <v>4420650</v>
          </cell>
          <cell r="B2917" t="str">
            <v>Válvula de metal cromado de 1´</v>
          </cell>
          <cell r="C2917" t="str">
            <v>un</v>
          </cell>
          <cell r="D2917">
            <v>26.16</v>
          </cell>
          <cell r="E2917">
            <v>6.24</v>
          </cell>
          <cell r="F2917">
            <v>32.4</v>
          </cell>
        </row>
        <row r="2918">
          <cell r="A2918">
            <v>4420700</v>
          </cell>
          <cell r="B2918" t="str">
            <v>Espargidor de ferro galvanizado para mictório tipo cocho</v>
          </cell>
          <cell r="C2918" t="str">
            <v>m</v>
          </cell>
          <cell r="D2918">
            <v>14.11</v>
          </cell>
          <cell r="E2918">
            <v>34.31</v>
          </cell>
          <cell r="F2918">
            <v>48.42</v>
          </cell>
        </row>
        <row r="2919">
          <cell r="A2919">
            <v>4501020</v>
          </cell>
          <cell r="B2919" t="str">
            <v>Entrada completa de água com abrigo e registro de gaveta, DN= 3/4´</v>
          </cell>
          <cell r="C2919" t="str">
            <v>un</v>
          </cell>
          <cell r="D2919">
            <v>457.46</v>
          </cell>
          <cell r="E2919">
            <v>378.77</v>
          </cell>
          <cell r="F2919">
            <v>836.23</v>
          </cell>
        </row>
        <row r="2920">
          <cell r="A2920">
            <v>4501040</v>
          </cell>
          <cell r="B2920" t="str">
            <v>Entrada completa de água com abrigo e registro de gaveta, DN= 1´</v>
          </cell>
          <cell r="C2920" t="str">
            <v>un</v>
          </cell>
          <cell r="D2920">
            <v>482.43</v>
          </cell>
          <cell r="E2920">
            <v>378.77</v>
          </cell>
          <cell r="F2920">
            <v>861.2</v>
          </cell>
        </row>
        <row r="2921">
          <cell r="A2921">
            <v>4501060</v>
          </cell>
          <cell r="B2921" t="str">
            <v>Entrada completa de água com abrigo e registro de gaveta, DN= 1 1/2´</v>
          </cell>
          <cell r="C2921" t="str">
            <v>un</v>
          </cell>
          <cell r="D2921">
            <v>1387.36</v>
          </cell>
          <cell r="E2921">
            <v>663.43</v>
          </cell>
          <cell r="F2921">
            <v>2050.79</v>
          </cell>
        </row>
        <row r="2922">
          <cell r="A2922">
            <v>4501066</v>
          </cell>
          <cell r="B2922" t="str">
            <v>Entrada completa de água com abrigo e registro de gaveta, DN= 2´</v>
          </cell>
          <cell r="C2922" t="str">
            <v>un</v>
          </cell>
          <cell r="D2922">
            <v>2902.29</v>
          </cell>
          <cell r="E2922">
            <v>1326.86</v>
          </cell>
          <cell r="F2922">
            <v>4229.1499999999996</v>
          </cell>
        </row>
        <row r="2923">
          <cell r="A2923">
            <v>4501080</v>
          </cell>
          <cell r="B2923" t="str">
            <v>Entrada completa de água com abrigo e registro de gaveta, DN= 2 1/2´</v>
          </cell>
          <cell r="C2923" t="str">
            <v>un</v>
          </cell>
          <cell r="D2923">
            <v>1605.54</v>
          </cell>
          <cell r="E2923">
            <v>663.43</v>
          </cell>
          <cell r="F2923">
            <v>2268.9699999999998</v>
          </cell>
        </row>
        <row r="2924">
          <cell r="A2924">
            <v>4501082</v>
          </cell>
          <cell r="B2924" t="str">
            <v>Entrada completa de água com abrigo e registro de gaveta, DN= 3´</v>
          </cell>
          <cell r="C2924" t="str">
            <v>un</v>
          </cell>
          <cell r="D2924">
            <v>1787.12</v>
          </cell>
          <cell r="E2924">
            <v>663.43</v>
          </cell>
          <cell r="F2924">
            <v>2450.5500000000002</v>
          </cell>
        </row>
        <row r="2925">
          <cell r="A2925">
            <v>4502020</v>
          </cell>
          <cell r="B2925" t="str">
            <v>Entrada completa de gás GLP domiciliar com 2 bujões de 13 kg</v>
          </cell>
          <cell r="C2925" t="str">
            <v>un</v>
          </cell>
          <cell r="D2925">
            <v>1138.6099999999999</v>
          </cell>
          <cell r="E2925">
            <v>478.65</v>
          </cell>
          <cell r="F2925">
            <v>1617.26</v>
          </cell>
        </row>
        <row r="2926">
          <cell r="A2926">
            <v>4502040</v>
          </cell>
          <cell r="B2926" t="str">
            <v>Entrada completa de gás GLP com 2 cilindros de 45 kg</v>
          </cell>
          <cell r="C2926" t="str">
            <v>un</v>
          </cell>
          <cell r="D2926">
            <v>2958.08</v>
          </cell>
          <cell r="E2926">
            <v>1028.29</v>
          </cell>
          <cell r="F2926">
            <v>3986.37</v>
          </cell>
        </row>
        <row r="2927">
          <cell r="A2927">
            <v>4502060</v>
          </cell>
          <cell r="B2927" t="str">
            <v>Entrada completa de gás GLP com 4 cilindros de 45 kg</v>
          </cell>
          <cell r="C2927" t="str">
            <v>un</v>
          </cell>
          <cell r="D2927">
            <v>5033.3900000000003</v>
          </cell>
          <cell r="E2927">
            <v>1355.39</v>
          </cell>
          <cell r="F2927">
            <v>6388.78</v>
          </cell>
        </row>
        <row r="2928">
          <cell r="A2928">
            <v>4502080</v>
          </cell>
          <cell r="B2928" t="str">
            <v>Entrada completa de gás GLP com 6 cilindros de 45 kg</v>
          </cell>
          <cell r="C2928" t="str">
            <v>un</v>
          </cell>
          <cell r="D2928">
            <v>7099.94</v>
          </cell>
          <cell r="E2928">
            <v>1643.19</v>
          </cell>
          <cell r="F2928">
            <v>8743.1299999999992</v>
          </cell>
        </row>
        <row r="2929">
          <cell r="A2929">
            <v>4502200</v>
          </cell>
          <cell r="B2929" t="str">
            <v>Abrigo padronizado de gás GLP encanado</v>
          </cell>
          <cell r="C2929" t="str">
            <v>un</v>
          </cell>
          <cell r="D2929">
            <v>324.07</v>
          </cell>
          <cell r="E2929">
            <v>326.33</v>
          </cell>
          <cell r="F2929">
            <v>650.4</v>
          </cell>
        </row>
        <row r="2930">
          <cell r="A2930">
            <v>4503010</v>
          </cell>
          <cell r="B2930" t="str">
            <v>Hidrômetro em ferro fundido, diâmetro 50 mm (2´)</v>
          </cell>
          <cell r="C2930" t="str">
            <v>un</v>
          </cell>
          <cell r="D2930">
            <v>1977.28</v>
          </cell>
          <cell r="E2930">
            <v>23.4</v>
          </cell>
          <cell r="F2930">
            <v>2000.68</v>
          </cell>
        </row>
        <row r="2931">
          <cell r="A2931">
            <v>4503020</v>
          </cell>
          <cell r="B2931" t="str">
            <v>Hidrômetro em ferro fundido, diâmetro 80 mm (3´)</v>
          </cell>
          <cell r="C2931" t="str">
            <v>un</v>
          </cell>
          <cell r="D2931">
            <v>2596.54</v>
          </cell>
          <cell r="E2931">
            <v>23.4</v>
          </cell>
          <cell r="F2931">
            <v>2619.94</v>
          </cell>
        </row>
        <row r="2932">
          <cell r="A2932">
            <v>4503030</v>
          </cell>
          <cell r="B2932" t="str">
            <v>Hidrômetro em ferro fundido, diâmetro 100 mm (4´)</v>
          </cell>
          <cell r="C2932" t="str">
            <v>un</v>
          </cell>
          <cell r="D2932">
            <v>3039.86</v>
          </cell>
          <cell r="E2932">
            <v>23.4</v>
          </cell>
          <cell r="F2932">
            <v>3063.26</v>
          </cell>
        </row>
        <row r="2933">
          <cell r="A2933">
            <v>4503040</v>
          </cell>
          <cell r="B2933" t="str">
            <v>Hidrômetro em ferro fundido, diâmetro 150 mm (6´)</v>
          </cell>
          <cell r="C2933" t="str">
            <v>un</v>
          </cell>
          <cell r="D2933">
            <v>4433.96</v>
          </cell>
          <cell r="E2933">
            <v>23.4</v>
          </cell>
          <cell r="F2933">
            <v>4457.3599999999997</v>
          </cell>
        </row>
        <row r="2934">
          <cell r="A2934">
            <v>4503100</v>
          </cell>
          <cell r="B2934" t="str">
            <v>Hidrômetro em bronze, diâmetro de 25 mm (1´)</v>
          </cell>
          <cell r="C2934" t="str">
            <v>un</v>
          </cell>
          <cell r="D2934">
            <v>390.58</v>
          </cell>
          <cell r="E2934">
            <v>37.43</v>
          </cell>
          <cell r="F2934">
            <v>428.01</v>
          </cell>
        </row>
        <row r="2935">
          <cell r="A2935">
            <v>4503110</v>
          </cell>
          <cell r="B2935" t="str">
            <v>Hidrômetro em bronze, diâmetro de 40 mm (1 1/2´)</v>
          </cell>
          <cell r="C2935" t="str">
            <v>un</v>
          </cell>
          <cell r="D2935">
            <v>661.03</v>
          </cell>
          <cell r="E2935">
            <v>37.43</v>
          </cell>
          <cell r="F2935">
            <v>698.46</v>
          </cell>
        </row>
        <row r="2936">
          <cell r="A2936">
            <v>4503200</v>
          </cell>
          <cell r="B2936" t="str">
            <v>Filtro tipo cesto para hidrômetro de 50 mm (2´)</v>
          </cell>
          <cell r="C2936" t="str">
            <v>un</v>
          </cell>
          <cell r="D2936">
            <v>1026.25</v>
          </cell>
          <cell r="E2936">
            <v>23.4</v>
          </cell>
          <cell r="F2936">
            <v>1049.6500000000001</v>
          </cell>
        </row>
        <row r="2937">
          <cell r="A2937">
            <v>4503210</v>
          </cell>
          <cell r="B2937" t="str">
            <v>Filtro tipo cesto para hidrômetro de 80 mm (3´)</v>
          </cell>
          <cell r="C2937" t="str">
            <v>un</v>
          </cell>
          <cell r="D2937">
            <v>1379.05</v>
          </cell>
          <cell r="E2937">
            <v>23.4</v>
          </cell>
          <cell r="F2937">
            <v>1402.45</v>
          </cell>
        </row>
        <row r="2938">
          <cell r="A2938">
            <v>4503220</v>
          </cell>
          <cell r="B2938" t="str">
            <v>Filtro tipo cesto para hidrômetro de 100 mm (4´)</v>
          </cell>
          <cell r="C2938" t="str">
            <v>un</v>
          </cell>
          <cell r="D2938">
            <v>1744.6</v>
          </cell>
          <cell r="E2938">
            <v>23.4</v>
          </cell>
          <cell r="F2938">
            <v>1768</v>
          </cell>
        </row>
        <row r="2939">
          <cell r="A2939">
            <v>4503230</v>
          </cell>
          <cell r="B2939" t="str">
            <v>Filtro tipo cesto para hidrômetro de 150 mm (6´)</v>
          </cell>
          <cell r="C2939" t="str">
            <v>un</v>
          </cell>
          <cell r="D2939">
            <v>3211.95</v>
          </cell>
          <cell r="E2939">
            <v>23.4</v>
          </cell>
          <cell r="F2939">
            <v>3235.35</v>
          </cell>
        </row>
        <row r="2940">
          <cell r="A2940">
            <v>4520020</v>
          </cell>
          <cell r="B2940" t="str">
            <v>Cilindro de gás (GLP) de 45 kg, com carga</v>
          </cell>
          <cell r="C2940" t="str">
            <v>un</v>
          </cell>
          <cell r="D2940">
            <v>686.99</v>
          </cell>
          <cell r="E2940">
            <v>0</v>
          </cell>
          <cell r="F2940">
            <v>686.99</v>
          </cell>
        </row>
        <row r="2941">
          <cell r="A2941">
            <v>4601010</v>
          </cell>
          <cell r="B2941" t="str">
            <v>Tubo de PVC rígido soldável marrom, DN= 20 mm, (1/2´), inclusive conexões</v>
          </cell>
          <cell r="C2941" t="str">
            <v>m</v>
          </cell>
          <cell r="D2941">
            <v>3.31</v>
          </cell>
          <cell r="E2941">
            <v>15.6</v>
          </cell>
          <cell r="F2941">
            <v>18.91</v>
          </cell>
        </row>
        <row r="2942">
          <cell r="A2942">
            <v>4601020</v>
          </cell>
          <cell r="B2942" t="str">
            <v>Tubo de PVC rígido soldável marrom, DN= 25 mm, (3/4´), inclusive conexões</v>
          </cell>
          <cell r="C2942" t="str">
            <v>m</v>
          </cell>
          <cell r="D2942">
            <v>4.2300000000000004</v>
          </cell>
          <cell r="E2942">
            <v>15.6</v>
          </cell>
          <cell r="F2942">
            <v>19.829999999999998</v>
          </cell>
        </row>
        <row r="2943">
          <cell r="A2943">
            <v>4601030</v>
          </cell>
          <cell r="B2943" t="str">
            <v>Tubo de PVC rígido soldável marrom, DN= 32 mm, (1´), inclusive conexões</v>
          </cell>
          <cell r="C2943" t="str">
            <v>m</v>
          </cell>
          <cell r="D2943">
            <v>9.34</v>
          </cell>
          <cell r="E2943">
            <v>15.6</v>
          </cell>
          <cell r="F2943">
            <v>24.94</v>
          </cell>
        </row>
        <row r="2944">
          <cell r="A2944">
            <v>4601040</v>
          </cell>
          <cell r="B2944" t="str">
            <v>Tubo de PVC rígido soldável marrom, DN= 40 mm, (1 1/4´), inclusive conexões</v>
          </cell>
          <cell r="C2944" t="str">
            <v>m</v>
          </cell>
          <cell r="D2944">
            <v>13.66</v>
          </cell>
          <cell r="E2944">
            <v>15.6</v>
          </cell>
          <cell r="F2944">
            <v>29.26</v>
          </cell>
        </row>
        <row r="2945">
          <cell r="A2945">
            <v>4601050</v>
          </cell>
          <cell r="B2945" t="str">
            <v>Tubo de PVC rígido soldável marrom, DN= 50 mm, (1 1/2´), inclusive conexões</v>
          </cell>
          <cell r="C2945" t="str">
            <v>m</v>
          </cell>
          <cell r="D2945">
            <v>14.24</v>
          </cell>
          <cell r="E2945">
            <v>18.71</v>
          </cell>
          <cell r="F2945">
            <v>32.950000000000003</v>
          </cell>
        </row>
        <row r="2946">
          <cell r="A2946">
            <v>4601060</v>
          </cell>
          <cell r="B2946" t="str">
            <v>Tubo de PVC rígido soldável marrom, DN= 60 mm, (2´), inclusive conexões</v>
          </cell>
          <cell r="C2946" t="str">
            <v>m</v>
          </cell>
          <cell r="D2946">
            <v>22.33</v>
          </cell>
          <cell r="E2946">
            <v>21.84</v>
          </cell>
          <cell r="F2946">
            <v>44.17</v>
          </cell>
        </row>
        <row r="2947">
          <cell r="A2947">
            <v>4601070</v>
          </cell>
          <cell r="B2947" t="str">
            <v>Tubo de PVC rígido soldável marrom, DN= 75 mm, (2 1/2´), inclusive conexões</v>
          </cell>
          <cell r="C2947" t="str">
            <v>m</v>
          </cell>
          <cell r="D2947">
            <v>32.130000000000003</v>
          </cell>
          <cell r="E2947">
            <v>28.08</v>
          </cell>
          <cell r="F2947">
            <v>60.21</v>
          </cell>
        </row>
        <row r="2948">
          <cell r="A2948">
            <v>4601080</v>
          </cell>
          <cell r="B2948" t="str">
            <v>Tubo de PVC rígido soldável marrom, DN= 85 mm, (3´), inclusive conexões</v>
          </cell>
          <cell r="C2948" t="str">
            <v>m</v>
          </cell>
          <cell r="D2948">
            <v>37.369999999999997</v>
          </cell>
          <cell r="E2948">
            <v>31.19</v>
          </cell>
          <cell r="F2948">
            <v>68.56</v>
          </cell>
        </row>
        <row r="2949">
          <cell r="A2949">
            <v>4601090</v>
          </cell>
          <cell r="B2949" t="str">
            <v>Tubo de PVC rígido soldável marrom, DN= 110 mm, (4´), inclusive conexões</v>
          </cell>
          <cell r="C2949" t="str">
            <v>m</v>
          </cell>
          <cell r="D2949">
            <v>74.989999999999995</v>
          </cell>
          <cell r="E2949">
            <v>34.31</v>
          </cell>
          <cell r="F2949">
            <v>109.3</v>
          </cell>
        </row>
        <row r="2950">
          <cell r="A2950">
            <v>4602010</v>
          </cell>
          <cell r="B2950" t="str">
            <v>Tubo de PVC rígido branco, pontas lisas, soldável, linha esgoto série normal, DN= 40 mm, inclusive conexões</v>
          </cell>
          <cell r="C2950" t="str">
            <v>m</v>
          </cell>
          <cell r="D2950">
            <v>7.04</v>
          </cell>
          <cell r="E2950">
            <v>15.6</v>
          </cell>
          <cell r="F2950">
            <v>22.64</v>
          </cell>
        </row>
        <row r="2951">
          <cell r="A2951">
            <v>4602050</v>
          </cell>
          <cell r="B2951" t="str">
            <v>Tubo de PVC rígido branco PxB com virola e anel de borracha, linha esgoto série normal, DN= 50 mm, inclusive conexões</v>
          </cell>
          <cell r="C2951" t="str">
            <v>m</v>
          </cell>
          <cell r="D2951">
            <v>10.130000000000001</v>
          </cell>
          <cell r="E2951">
            <v>18.71</v>
          </cell>
          <cell r="F2951">
            <v>28.84</v>
          </cell>
        </row>
        <row r="2952">
          <cell r="A2952">
            <v>4602060</v>
          </cell>
          <cell r="B2952" t="str">
            <v>Tubo de PVC rígido branco PxB com virola e anel de borracha, linha esgoto série normal, DN= 75 mm, inclusive conexões</v>
          </cell>
          <cell r="C2952" t="str">
            <v>m</v>
          </cell>
          <cell r="D2952">
            <v>16.13</v>
          </cell>
          <cell r="E2952">
            <v>28.08</v>
          </cell>
          <cell r="F2952">
            <v>44.21</v>
          </cell>
        </row>
        <row r="2953">
          <cell r="A2953">
            <v>4602070</v>
          </cell>
          <cell r="B2953" t="str">
            <v>Tubo de PVC rígido branco PxB com virola e anel de borracha, linha esgoto série normal, DN= 100 mm, inclusive conexões</v>
          </cell>
          <cell r="C2953" t="str">
            <v>m</v>
          </cell>
          <cell r="D2953">
            <v>15.16</v>
          </cell>
          <cell r="E2953">
            <v>34.31</v>
          </cell>
          <cell r="F2953">
            <v>49.47</v>
          </cell>
        </row>
        <row r="2954">
          <cell r="A2954">
            <v>4603038</v>
          </cell>
          <cell r="B2954" t="str">
            <v>Tubo de PVC rígido PxB com virola e anel de borracha, linha esgoto série reforçada ´R´, DN= 50 mm, inclusive conexões</v>
          </cell>
          <cell r="C2954" t="str">
            <v>m</v>
          </cell>
          <cell r="D2954">
            <v>13.77</v>
          </cell>
          <cell r="E2954">
            <v>18.71</v>
          </cell>
          <cell r="F2954">
            <v>32.479999999999997</v>
          </cell>
        </row>
        <row r="2955">
          <cell r="A2955">
            <v>4603040</v>
          </cell>
          <cell r="B2955" t="str">
            <v>Tubo de PVC rígido PxB com virola e anel de borracha, linha esgoto série reforçada ´R´, DN= 75 mm, inclusive conexões</v>
          </cell>
          <cell r="C2955" t="str">
            <v>m</v>
          </cell>
          <cell r="D2955">
            <v>19.8</v>
          </cell>
          <cell r="E2955">
            <v>28.08</v>
          </cell>
          <cell r="F2955">
            <v>47.88</v>
          </cell>
        </row>
        <row r="2956">
          <cell r="A2956">
            <v>4603050</v>
          </cell>
          <cell r="B2956" t="str">
            <v>Tubo de PVC rígido PxB com virola e anel de borracha, linha esgoto série reforçada ´R´, DN= 100 mm, inclusive conexões</v>
          </cell>
          <cell r="C2956" t="str">
            <v>m</v>
          </cell>
          <cell r="D2956">
            <v>27.77</v>
          </cell>
          <cell r="E2956">
            <v>34.31</v>
          </cell>
          <cell r="F2956">
            <v>62.08</v>
          </cell>
        </row>
        <row r="2957">
          <cell r="A2957">
            <v>4603060</v>
          </cell>
          <cell r="B2957" t="str">
            <v>Tubo de PVC rígido PxB com virola e anel de borracha, linha esgoto série reforçada ´R´. DN= 150 mm, inclusive conexões</v>
          </cell>
          <cell r="C2957" t="str">
            <v>m</v>
          </cell>
          <cell r="D2957">
            <v>60.54</v>
          </cell>
          <cell r="E2957">
            <v>34.31</v>
          </cell>
          <cell r="F2957">
            <v>94.85</v>
          </cell>
        </row>
        <row r="2958">
          <cell r="A2958">
            <v>4603080</v>
          </cell>
          <cell r="B2958" t="str">
            <v>Tubo de PVC rígido, pontas lisas, soldável, linha esgoto série reforçada ´R´, DN= 40 mm, inclusive conexões</v>
          </cell>
          <cell r="C2958" t="str">
            <v>m</v>
          </cell>
          <cell r="D2958">
            <v>11.76</v>
          </cell>
          <cell r="E2958">
            <v>15.6</v>
          </cell>
          <cell r="F2958">
            <v>27.36</v>
          </cell>
        </row>
        <row r="2959">
          <cell r="A2959">
            <v>4604010</v>
          </cell>
          <cell r="B2959" t="str">
            <v>Tubo de PVC rígido tipo PBA classe 15, DN= 50mm, (DE= 60mm), inclusive conexões</v>
          </cell>
          <cell r="C2959" t="str">
            <v>m</v>
          </cell>
          <cell r="D2959">
            <v>9.7899999999999991</v>
          </cell>
          <cell r="E2959">
            <v>10.88</v>
          </cell>
          <cell r="F2959">
            <v>20.67</v>
          </cell>
        </row>
        <row r="2960">
          <cell r="A2960">
            <v>4604020</v>
          </cell>
          <cell r="B2960" t="str">
            <v>Tubo de PVC rígido tipo PBA classe 15, DN= 75mm, (DE= 85mm), inclusive conexões</v>
          </cell>
          <cell r="C2960" t="str">
            <v>m</v>
          </cell>
          <cell r="D2960">
            <v>19.14</v>
          </cell>
          <cell r="E2960">
            <v>10.88</v>
          </cell>
          <cell r="F2960">
            <v>30.02</v>
          </cell>
        </row>
        <row r="2961">
          <cell r="A2961">
            <v>4604030</v>
          </cell>
          <cell r="B2961" t="str">
            <v>Tubo de PVC rígido tipo PBA classe 15, DN= 100mm, (DE= 110mm), inclusive conexões</v>
          </cell>
          <cell r="C2961" t="str">
            <v>m</v>
          </cell>
          <cell r="D2961">
            <v>34.11</v>
          </cell>
          <cell r="E2961">
            <v>10.88</v>
          </cell>
          <cell r="F2961">
            <v>44.99</v>
          </cell>
        </row>
        <row r="2962">
          <cell r="A2962">
            <v>4604040</v>
          </cell>
          <cell r="B2962" t="str">
            <v>Tubo de PVC rígido DEFoFo, DN= 100mm (DE= 118mm), inclusive conexões</v>
          </cell>
          <cell r="C2962" t="str">
            <v>m</v>
          </cell>
          <cell r="D2962">
            <v>35.340000000000003</v>
          </cell>
          <cell r="E2962">
            <v>10.88</v>
          </cell>
          <cell r="F2962">
            <v>46.22</v>
          </cell>
        </row>
        <row r="2963">
          <cell r="A2963">
            <v>4604050</v>
          </cell>
          <cell r="B2963" t="str">
            <v>Tubo de PVC rígido DEFoFo, DN= 150mm (DE= 170mm), inclusive conexões</v>
          </cell>
          <cell r="C2963" t="str">
            <v>m</v>
          </cell>
          <cell r="D2963">
            <v>75.569999999999993</v>
          </cell>
          <cell r="E2963">
            <v>10.88</v>
          </cell>
          <cell r="F2963">
            <v>86.45</v>
          </cell>
        </row>
        <row r="2964">
          <cell r="A2964">
            <v>4604070</v>
          </cell>
          <cell r="B2964" t="str">
            <v>Tubo de PVC rígido DEFoFo, DN= 200mm (DE= 222mm), inclusive conexões</v>
          </cell>
          <cell r="C2964" t="str">
            <v>m</v>
          </cell>
          <cell r="D2964">
            <v>120.66</v>
          </cell>
          <cell r="E2964">
            <v>21.74</v>
          </cell>
          <cell r="F2964">
            <v>142.4</v>
          </cell>
        </row>
        <row r="2965">
          <cell r="A2965">
            <v>4604080</v>
          </cell>
          <cell r="B2965" t="str">
            <v>Tubo de PVC rígido DEFoFo, DN= 250mm (DE= 274mm), inclusive conexões</v>
          </cell>
          <cell r="C2965" t="str">
            <v>m</v>
          </cell>
          <cell r="D2965">
            <v>187.5</v>
          </cell>
          <cell r="E2965">
            <v>21.74</v>
          </cell>
          <cell r="F2965">
            <v>209.24</v>
          </cell>
        </row>
        <row r="2966">
          <cell r="A2966">
            <v>4604090</v>
          </cell>
          <cell r="B2966" t="str">
            <v>Tubo de PVC rígido DEFoFo, DN= 300mm (DE= 326mm), inclusive conexões</v>
          </cell>
          <cell r="C2966" t="str">
            <v>m</v>
          </cell>
          <cell r="D2966">
            <v>264.99</v>
          </cell>
          <cell r="E2966">
            <v>21.74</v>
          </cell>
          <cell r="F2966">
            <v>286.73</v>
          </cell>
        </row>
        <row r="2967">
          <cell r="A2967">
            <v>4605020</v>
          </cell>
          <cell r="B2967" t="str">
            <v>Tubo PVC rígido, tipo Coletor Esgoto, junta elástica, DN= 100 mm, inclusive conexões</v>
          </cell>
          <cell r="C2967" t="str">
            <v>m</v>
          </cell>
          <cell r="D2967">
            <v>13.1</v>
          </cell>
          <cell r="E2967">
            <v>10.88</v>
          </cell>
          <cell r="F2967">
            <v>23.98</v>
          </cell>
        </row>
        <row r="2968">
          <cell r="A2968">
            <v>4605040</v>
          </cell>
          <cell r="B2968" t="str">
            <v>Tubo PVC rígido, tipo Coletor Esgoto, junta elástica, DN= 150 mm, inclusive conexões</v>
          </cell>
          <cell r="C2968" t="str">
            <v>m</v>
          </cell>
          <cell r="D2968">
            <v>27.65</v>
          </cell>
          <cell r="E2968">
            <v>10.88</v>
          </cell>
          <cell r="F2968">
            <v>38.53</v>
          </cell>
        </row>
        <row r="2969">
          <cell r="A2969">
            <v>4605050</v>
          </cell>
          <cell r="B2969" t="str">
            <v>Tubo PVC rígido, tipo Coletor Esgoto, junta elástica, DN= 200 mm, inclusive conexões</v>
          </cell>
          <cell r="C2969" t="str">
            <v>m</v>
          </cell>
          <cell r="D2969">
            <v>44.16</v>
          </cell>
          <cell r="E2969">
            <v>21.74</v>
          </cell>
          <cell r="F2969">
            <v>65.900000000000006</v>
          </cell>
        </row>
        <row r="2970">
          <cell r="A2970">
            <v>4605060</v>
          </cell>
          <cell r="B2970" t="str">
            <v>Tubo PVC rígido, tipo Coletor Esgoto, junta elástica, DN= 250 mm, inclusive conexões</v>
          </cell>
          <cell r="C2970" t="str">
            <v>m</v>
          </cell>
          <cell r="D2970">
            <v>76.37</v>
          </cell>
          <cell r="E2970">
            <v>21.74</v>
          </cell>
          <cell r="F2970">
            <v>98.11</v>
          </cell>
        </row>
        <row r="2971">
          <cell r="A2971">
            <v>4605070</v>
          </cell>
          <cell r="B2971" t="str">
            <v>Tubo PVC rígido, tipo Coletor Esgoto, junta elástica, DN= 300 mm, inclusive conexões</v>
          </cell>
          <cell r="C2971" t="str">
            <v>m</v>
          </cell>
          <cell r="D2971">
            <v>121.14</v>
          </cell>
          <cell r="E2971">
            <v>21.74</v>
          </cell>
          <cell r="F2971">
            <v>142.88</v>
          </cell>
        </row>
        <row r="2972">
          <cell r="A2972">
            <v>4605080</v>
          </cell>
          <cell r="B2972" t="str">
            <v>Tubo PVC rígido, tipo Coletor Esgoto, junta elástica, DN= 350 mm, inclusive conexões</v>
          </cell>
          <cell r="C2972" t="str">
            <v>m</v>
          </cell>
          <cell r="D2972">
            <v>185.8</v>
          </cell>
          <cell r="E2972">
            <v>21.74</v>
          </cell>
          <cell r="F2972">
            <v>207.54</v>
          </cell>
        </row>
        <row r="2973">
          <cell r="A2973">
            <v>4605090</v>
          </cell>
          <cell r="B2973" t="str">
            <v>Tubo PVC rígido, tipo Coletor Esgoto, junta elástica, DN= 400 mm, inclusive conexões</v>
          </cell>
          <cell r="C2973" t="str">
            <v>m</v>
          </cell>
          <cell r="D2973">
            <v>196.99</v>
          </cell>
          <cell r="E2973">
            <v>21.74</v>
          </cell>
          <cell r="F2973">
            <v>218.73</v>
          </cell>
        </row>
        <row r="2974">
          <cell r="A2974">
            <v>4607010</v>
          </cell>
          <cell r="B2974" t="str">
            <v>Tubo de ferro galvanizado DN= 1/2´, inclusive conexões</v>
          </cell>
          <cell r="C2974" t="str">
            <v>m</v>
          </cell>
          <cell r="D2974">
            <v>17.18</v>
          </cell>
          <cell r="E2974">
            <v>31.19</v>
          </cell>
          <cell r="F2974">
            <v>48.37</v>
          </cell>
        </row>
        <row r="2975">
          <cell r="A2975">
            <v>4607020</v>
          </cell>
          <cell r="B2975" t="str">
            <v>Tubo de ferro galvanizado DN= 3/4´, inclusive conexões</v>
          </cell>
          <cell r="C2975" t="str">
            <v>m</v>
          </cell>
          <cell r="D2975">
            <v>21.51</v>
          </cell>
          <cell r="E2975">
            <v>34.31</v>
          </cell>
          <cell r="F2975">
            <v>55.82</v>
          </cell>
        </row>
        <row r="2976">
          <cell r="A2976">
            <v>4607030</v>
          </cell>
          <cell r="B2976" t="str">
            <v>Tubo de ferro galvanizado DN= 1´, inclusive conexões</v>
          </cell>
          <cell r="C2976" t="str">
            <v>m</v>
          </cell>
          <cell r="D2976">
            <v>29.65</v>
          </cell>
          <cell r="E2976">
            <v>40.549999999999997</v>
          </cell>
          <cell r="F2976">
            <v>70.2</v>
          </cell>
        </row>
        <row r="2977">
          <cell r="A2977">
            <v>4607040</v>
          </cell>
          <cell r="B2977" t="str">
            <v>Tubo de ferro galvanizado DN= 1 1/4´, inclusive conexões</v>
          </cell>
          <cell r="C2977" t="str">
            <v>m</v>
          </cell>
          <cell r="D2977">
            <v>38.08</v>
          </cell>
          <cell r="E2977">
            <v>43.67</v>
          </cell>
          <cell r="F2977">
            <v>81.75</v>
          </cell>
        </row>
        <row r="2978">
          <cell r="A2978">
            <v>4607050</v>
          </cell>
          <cell r="B2978" t="str">
            <v>Tubo de ferro galvanizado DN= 1 1/2´, inclusive conexões</v>
          </cell>
          <cell r="C2978" t="str">
            <v>m</v>
          </cell>
          <cell r="D2978">
            <v>41.22</v>
          </cell>
          <cell r="E2978">
            <v>49.9</v>
          </cell>
          <cell r="F2978">
            <v>91.12</v>
          </cell>
        </row>
        <row r="2979">
          <cell r="A2979">
            <v>4607060</v>
          </cell>
          <cell r="B2979" t="str">
            <v>Tubo de ferro galvanizado DN= 2´, inclusive conexões</v>
          </cell>
          <cell r="C2979" t="str">
            <v>m</v>
          </cell>
          <cell r="D2979">
            <v>57.17</v>
          </cell>
          <cell r="E2979">
            <v>56.14</v>
          </cell>
          <cell r="F2979">
            <v>113.31</v>
          </cell>
        </row>
        <row r="2980">
          <cell r="A2980">
            <v>4607070</v>
          </cell>
          <cell r="B2980" t="str">
            <v>Tubo de ferro galvanizado DN= 2 1/2´, inclusive conexões</v>
          </cell>
          <cell r="C2980" t="str">
            <v>m</v>
          </cell>
          <cell r="D2980">
            <v>73.510000000000005</v>
          </cell>
          <cell r="E2980">
            <v>62.38</v>
          </cell>
          <cell r="F2980">
            <v>135.88999999999999</v>
          </cell>
        </row>
        <row r="2981">
          <cell r="A2981">
            <v>4607080</v>
          </cell>
          <cell r="B2981" t="str">
            <v>Tubo de ferro galvanizado DN= 3´, inclusive conexões</v>
          </cell>
          <cell r="C2981" t="str">
            <v>m</v>
          </cell>
          <cell r="D2981">
            <v>84.96</v>
          </cell>
          <cell r="E2981">
            <v>70.180000000000007</v>
          </cell>
          <cell r="F2981">
            <v>155.13999999999999</v>
          </cell>
        </row>
        <row r="2982">
          <cell r="A2982">
            <v>4607090</v>
          </cell>
          <cell r="B2982" t="str">
            <v>Tubo de ferro galvanizado DN= 4´, inclusive conexões</v>
          </cell>
          <cell r="C2982" t="str">
            <v>m</v>
          </cell>
          <cell r="D2982">
            <v>123.2</v>
          </cell>
          <cell r="E2982">
            <v>77.98</v>
          </cell>
          <cell r="F2982">
            <v>201.18</v>
          </cell>
        </row>
        <row r="2983">
          <cell r="A2983">
            <v>4607100</v>
          </cell>
          <cell r="B2983" t="str">
            <v>Tubo de ferro galvanizado DN= 6´, inclusive conexões</v>
          </cell>
          <cell r="C2983" t="str">
            <v>m</v>
          </cell>
          <cell r="D2983">
            <v>188.09</v>
          </cell>
          <cell r="E2983">
            <v>85.78</v>
          </cell>
          <cell r="F2983">
            <v>273.87</v>
          </cell>
        </row>
        <row r="2984">
          <cell r="A2984">
            <v>4608006</v>
          </cell>
          <cell r="B2984" t="str">
            <v>Tubo aço galvanizado sem costura schedule 40, DN= 1/2´, inclusive conexões</v>
          </cell>
          <cell r="C2984" t="str">
            <v>m</v>
          </cell>
          <cell r="D2984">
            <v>28.14</v>
          </cell>
          <cell r="E2984">
            <v>31.19</v>
          </cell>
          <cell r="F2984">
            <v>59.33</v>
          </cell>
        </row>
        <row r="2985">
          <cell r="A2985">
            <v>4608010</v>
          </cell>
          <cell r="B2985" t="str">
            <v>Tubo aço galvanizado sem costura schedule 40, DN= 3/4´, inclusive conexões</v>
          </cell>
          <cell r="C2985" t="str">
            <v>m</v>
          </cell>
          <cell r="D2985">
            <v>34.74</v>
          </cell>
          <cell r="E2985">
            <v>34.31</v>
          </cell>
          <cell r="F2985">
            <v>69.05</v>
          </cell>
        </row>
        <row r="2986">
          <cell r="A2986">
            <v>4608020</v>
          </cell>
          <cell r="B2986" t="str">
            <v>Tubo aço galvanizado sem costura schedule 40, DN= 1´, inclusive conexões</v>
          </cell>
          <cell r="C2986" t="str">
            <v>m</v>
          </cell>
          <cell r="D2986">
            <v>36.58</v>
          </cell>
          <cell r="E2986">
            <v>40.549999999999997</v>
          </cell>
          <cell r="F2986">
            <v>77.13</v>
          </cell>
        </row>
        <row r="2987">
          <cell r="A2987">
            <v>4608030</v>
          </cell>
          <cell r="B2987" t="str">
            <v>Tubo aço galvanizado sem costura schedule 40, DN= 1 1/4´, inclusive conexões</v>
          </cell>
          <cell r="C2987" t="str">
            <v>m</v>
          </cell>
          <cell r="D2987">
            <v>49.71</v>
          </cell>
          <cell r="E2987">
            <v>43.67</v>
          </cell>
          <cell r="F2987">
            <v>93.38</v>
          </cell>
        </row>
        <row r="2988">
          <cell r="A2988">
            <v>4608040</v>
          </cell>
          <cell r="B2988" t="str">
            <v>Tubo aço galvanizado sem costura schedule 40, DN= 1 1/2´, inclusive conexões</v>
          </cell>
          <cell r="C2988" t="str">
            <v>m</v>
          </cell>
          <cell r="D2988">
            <v>54.41</v>
          </cell>
          <cell r="E2988">
            <v>49.9</v>
          </cell>
          <cell r="F2988">
            <v>104.31</v>
          </cell>
        </row>
        <row r="2989">
          <cell r="A2989">
            <v>4608050</v>
          </cell>
          <cell r="B2989" t="str">
            <v>Tubo aço galvanizado sem costura schedule 40, DN= 2´, inclusive conexões</v>
          </cell>
          <cell r="C2989" t="str">
            <v>m</v>
          </cell>
          <cell r="D2989">
            <v>66.38</v>
          </cell>
          <cell r="E2989">
            <v>56.14</v>
          </cell>
          <cell r="F2989">
            <v>122.52</v>
          </cell>
        </row>
        <row r="2990">
          <cell r="A2990">
            <v>4608070</v>
          </cell>
          <cell r="B2990" t="str">
            <v>Tubo aço galvanizado sem costura schedule 40, DN= 2 1/2´, inclusive conexões</v>
          </cell>
          <cell r="C2990" t="str">
            <v>m</v>
          </cell>
          <cell r="D2990">
            <v>112.17</v>
          </cell>
          <cell r="E2990">
            <v>62.38</v>
          </cell>
          <cell r="F2990">
            <v>174.55</v>
          </cell>
        </row>
        <row r="2991">
          <cell r="A2991">
            <v>4608080</v>
          </cell>
          <cell r="B2991" t="str">
            <v>Tubo aço galvanizado sem costura schedule 40, DN= 3´, inclusive conexões</v>
          </cell>
          <cell r="C2991" t="str">
            <v>m</v>
          </cell>
          <cell r="D2991">
            <v>133.46</v>
          </cell>
          <cell r="E2991">
            <v>70.180000000000007</v>
          </cell>
          <cell r="F2991">
            <v>203.64</v>
          </cell>
        </row>
        <row r="2992">
          <cell r="A2992">
            <v>4608100</v>
          </cell>
          <cell r="B2992" t="str">
            <v>Tubo aço galvanizado sem costura schedule 40, DN= 4´, inclusive conexões</v>
          </cell>
          <cell r="C2992" t="str">
            <v>m</v>
          </cell>
          <cell r="D2992">
            <v>176.13</v>
          </cell>
          <cell r="E2992">
            <v>77.98</v>
          </cell>
          <cell r="F2992">
            <v>254.11</v>
          </cell>
        </row>
        <row r="2993">
          <cell r="A2993">
            <v>4608110</v>
          </cell>
          <cell r="B2993" t="str">
            <v>Tubo aço galvanizado sem costura schedule 40, DN= 6´, inclusive conexões</v>
          </cell>
          <cell r="C2993" t="str">
            <v>m</v>
          </cell>
          <cell r="D2993">
            <v>307.89999999999998</v>
          </cell>
          <cell r="E2993">
            <v>85.78</v>
          </cell>
          <cell r="F2993">
            <v>393.68</v>
          </cell>
        </row>
        <row r="2994">
          <cell r="A2994">
            <v>4609050</v>
          </cell>
          <cell r="B2994" t="str">
            <v>Joelho 45° em ferro fundido, linha predial tradicional, DN= 50 mm</v>
          </cell>
          <cell r="C2994" t="str">
            <v>un</v>
          </cell>
          <cell r="D2994">
            <v>40.32</v>
          </cell>
          <cell r="E2994">
            <v>9.36</v>
          </cell>
          <cell r="F2994">
            <v>49.68</v>
          </cell>
        </row>
        <row r="2995">
          <cell r="A2995">
            <v>4609060</v>
          </cell>
          <cell r="B2995" t="str">
            <v>Joelho 45° em ferro fundido, linha predial tradicional, DN= 75 mm</v>
          </cell>
          <cell r="C2995" t="str">
            <v>un</v>
          </cell>
          <cell r="D2995">
            <v>56.03</v>
          </cell>
          <cell r="E2995">
            <v>9.36</v>
          </cell>
          <cell r="F2995">
            <v>65.39</v>
          </cell>
        </row>
        <row r="2996">
          <cell r="A2996">
            <v>4609070</v>
          </cell>
          <cell r="B2996" t="str">
            <v>Joelho 45° em ferro fundido, linha predial tradicional, DN= 100 mm</v>
          </cell>
          <cell r="C2996" t="str">
            <v>un</v>
          </cell>
          <cell r="D2996">
            <v>62.2</v>
          </cell>
          <cell r="E2996">
            <v>12.48</v>
          </cell>
          <cell r="F2996">
            <v>74.680000000000007</v>
          </cell>
        </row>
        <row r="2997">
          <cell r="A2997">
            <v>4609080</v>
          </cell>
          <cell r="B2997" t="str">
            <v>Joelho 45° em ferro fundido, linha predial tradicional, DN= 150 mm</v>
          </cell>
          <cell r="C2997" t="str">
            <v>un</v>
          </cell>
          <cell r="D2997">
            <v>112.01</v>
          </cell>
          <cell r="E2997">
            <v>12.48</v>
          </cell>
          <cell r="F2997">
            <v>124.49</v>
          </cell>
        </row>
        <row r="2998">
          <cell r="A2998">
            <v>4609100</v>
          </cell>
          <cell r="B2998" t="str">
            <v>Joelho 87° 30´ em ferro fundido, linha predial tradicional, DN= 50 mm</v>
          </cell>
          <cell r="C2998" t="str">
            <v>un</v>
          </cell>
          <cell r="D2998">
            <v>55.09</v>
          </cell>
          <cell r="E2998">
            <v>9.36</v>
          </cell>
          <cell r="F2998">
            <v>64.45</v>
          </cell>
        </row>
        <row r="2999">
          <cell r="A2999">
            <v>4609110</v>
          </cell>
          <cell r="B2999" t="str">
            <v>Joelho 87° 30´ em ferro fundido, linha predial tradicional, DN= 75 mm</v>
          </cell>
          <cell r="C2999" t="str">
            <v>un</v>
          </cell>
          <cell r="D2999">
            <v>66.709999999999994</v>
          </cell>
          <cell r="E2999">
            <v>9.36</v>
          </cell>
          <cell r="F2999">
            <v>76.069999999999993</v>
          </cell>
        </row>
        <row r="3000">
          <cell r="A3000">
            <v>4609120</v>
          </cell>
          <cell r="B3000" t="str">
            <v>Joelho 87° 30´ em ferro fundido, linha predial tradicional, DN= 100 mm</v>
          </cell>
          <cell r="C3000" t="str">
            <v>un</v>
          </cell>
          <cell r="D3000">
            <v>102.45</v>
          </cell>
          <cell r="E3000">
            <v>12.48</v>
          </cell>
          <cell r="F3000">
            <v>114.93</v>
          </cell>
        </row>
        <row r="3001">
          <cell r="A3001">
            <v>4609130</v>
          </cell>
          <cell r="B3001" t="str">
            <v>Joelho 87° 30´ em ferro fundido, linha predial tradicional, DN= 150 mm</v>
          </cell>
          <cell r="C3001" t="str">
            <v>un</v>
          </cell>
          <cell r="D3001">
            <v>159.52000000000001</v>
          </cell>
          <cell r="E3001">
            <v>12.48</v>
          </cell>
          <cell r="F3001">
            <v>172</v>
          </cell>
        </row>
        <row r="3002">
          <cell r="A3002">
            <v>4609150</v>
          </cell>
          <cell r="B3002" t="str">
            <v>Luva bolsa e bolsa em ferro fundido, linha predial tradicional, DN= 50 mm</v>
          </cell>
          <cell r="C3002" t="str">
            <v>un</v>
          </cell>
          <cell r="D3002">
            <v>36.619999999999997</v>
          </cell>
          <cell r="E3002">
            <v>9.36</v>
          </cell>
          <cell r="F3002">
            <v>45.98</v>
          </cell>
        </row>
        <row r="3003">
          <cell r="A3003">
            <v>4609160</v>
          </cell>
          <cell r="B3003" t="str">
            <v>Luva bolsa e bolsa em ferro fundido, linha predial tradicional, DN= 75 mm</v>
          </cell>
          <cell r="C3003" t="str">
            <v>un</v>
          </cell>
          <cell r="D3003">
            <v>42.1</v>
          </cell>
          <cell r="E3003">
            <v>9.36</v>
          </cell>
          <cell r="F3003">
            <v>51.46</v>
          </cell>
        </row>
        <row r="3004">
          <cell r="A3004">
            <v>4609170</v>
          </cell>
          <cell r="B3004" t="str">
            <v>Luva bolsa e bolsa em ferro fundido, linha predial tradicional, DN= 100 mm</v>
          </cell>
          <cell r="C3004" t="str">
            <v>un</v>
          </cell>
          <cell r="D3004">
            <v>53.9</v>
          </cell>
          <cell r="E3004">
            <v>12.48</v>
          </cell>
          <cell r="F3004">
            <v>66.38</v>
          </cell>
        </row>
        <row r="3005">
          <cell r="A3005">
            <v>4609180</v>
          </cell>
          <cell r="B3005" t="str">
            <v>Luva bolsa e bolsa em ferro fundido, linha predial tradicional, DN= 150 mm</v>
          </cell>
          <cell r="C3005" t="str">
            <v>un</v>
          </cell>
          <cell r="D3005">
            <v>73.97</v>
          </cell>
          <cell r="E3005">
            <v>12.48</v>
          </cell>
          <cell r="F3005">
            <v>86.45</v>
          </cell>
        </row>
        <row r="3006">
          <cell r="A3006">
            <v>4609200</v>
          </cell>
          <cell r="B3006" t="str">
            <v>Placa cega em ferro fundido, linha predial tradicional, DN= 75 mm</v>
          </cell>
          <cell r="C3006" t="str">
            <v>un</v>
          </cell>
          <cell r="D3006">
            <v>31.35</v>
          </cell>
          <cell r="E3006">
            <v>9.36</v>
          </cell>
          <cell r="F3006">
            <v>40.71</v>
          </cell>
        </row>
        <row r="3007">
          <cell r="A3007">
            <v>4609210</v>
          </cell>
          <cell r="B3007" t="str">
            <v>Placa cega em ferro fundido, linha predial tradicional, DN= 100 mm</v>
          </cell>
          <cell r="C3007" t="str">
            <v>un</v>
          </cell>
          <cell r="D3007">
            <v>38.799999999999997</v>
          </cell>
          <cell r="E3007">
            <v>12.48</v>
          </cell>
          <cell r="F3007">
            <v>51.28</v>
          </cell>
        </row>
        <row r="3008">
          <cell r="A3008">
            <v>4609230</v>
          </cell>
          <cell r="B3008" t="str">
            <v>Junção 45° em ferro fundido, linha predial tradicional, DN= 50 x 50 mm</v>
          </cell>
          <cell r="C3008" t="str">
            <v>un</v>
          </cell>
          <cell r="D3008">
            <v>59.67</v>
          </cell>
          <cell r="E3008">
            <v>9.36</v>
          </cell>
          <cell r="F3008">
            <v>69.03</v>
          </cell>
        </row>
        <row r="3009">
          <cell r="A3009">
            <v>4609240</v>
          </cell>
          <cell r="B3009" t="str">
            <v>Junção 45° em ferro fundido, linha predial tradicional, DN= 75 x 50 mm</v>
          </cell>
          <cell r="C3009" t="str">
            <v>un</v>
          </cell>
          <cell r="D3009">
            <v>87.08</v>
          </cell>
          <cell r="E3009">
            <v>12.48</v>
          </cell>
          <cell r="F3009">
            <v>99.56</v>
          </cell>
        </row>
        <row r="3010">
          <cell r="A3010">
            <v>4609250</v>
          </cell>
          <cell r="B3010" t="str">
            <v>Junção 45° em ferro fundido, linha predial tradicional, DN= 75 x 75 mm</v>
          </cell>
          <cell r="C3010" t="str">
            <v>un</v>
          </cell>
          <cell r="D3010">
            <v>90.34</v>
          </cell>
          <cell r="E3010">
            <v>12.48</v>
          </cell>
          <cell r="F3010">
            <v>102.82</v>
          </cell>
        </row>
        <row r="3011">
          <cell r="A3011">
            <v>4609260</v>
          </cell>
          <cell r="B3011" t="str">
            <v>Junção 45° em ferro fundido, linha predial tradicional, DN= 100 x 50 mm</v>
          </cell>
          <cell r="C3011" t="str">
            <v>un</v>
          </cell>
          <cell r="D3011">
            <v>94.75</v>
          </cell>
          <cell r="E3011">
            <v>12.48</v>
          </cell>
          <cell r="F3011">
            <v>107.23</v>
          </cell>
        </row>
        <row r="3012">
          <cell r="A3012">
            <v>4609270</v>
          </cell>
          <cell r="B3012" t="str">
            <v>Junção 45° em ferro fundido, linha predial tradicional, DN= 100 x 75 mm</v>
          </cell>
          <cell r="C3012" t="str">
            <v>un</v>
          </cell>
          <cell r="D3012">
            <v>105.29</v>
          </cell>
          <cell r="E3012">
            <v>12.48</v>
          </cell>
          <cell r="F3012">
            <v>117.77</v>
          </cell>
        </row>
        <row r="3013">
          <cell r="A3013">
            <v>4609280</v>
          </cell>
          <cell r="B3013" t="str">
            <v>Junção 45° em ferro fundido, linha predial tradicional, DN= 100 x 100 mm</v>
          </cell>
          <cell r="C3013" t="str">
            <v>un</v>
          </cell>
          <cell r="D3013">
            <v>124.86</v>
          </cell>
          <cell r="E3013">
            <v>12.48</v>
          </cell>
          <cell r="F3013">
            <v>137.34</v>
          </cell>
        </row>
        <row r="3014">
          <cell r="A3014">
            <v>4609290</v>
          </cell>
          <cell r="B3014" t="str">
            <v>Junção 45° em ferro fundido, linha predial tradicional, DN= 150 x 100 mm</v>
          </cell>
          <cell r="C3014" t="str">
            <v>un</v>
          </cell>
          <cell r="D3014">
            <v>156.52000000000001</v>
          </cell>
          <cell r="E3014">
            <v>15.6</v>
          </cell>
          <cell r="F3014">
            <v>172.12</v>
          </cell>
        </row>
        <row r="3015">
          <cell r="A3015">
            <v>4609300</v>
          </cell>
          <cell r="B3015" t="str">
            <v>Junção dupla 45° em ferro fundido, linha predial tradicional, DN= 100 mm</v>
          </cell>
          <cell r="C3015" t="str">
            <v>un</v>
          </cell>
          <cell r="D3015">
            <v>151.81</v>
          </cell>
          <cell r="E3015">
            <v>12.48</v>
          </cell>
          <cell r="F3015">
            <v>164.29</v>
          </cell>
        </row>
        <row r="3016">
          <cell r="A3016">
            <v>4609320</v>
          </cell>
          <cell r="B3016" t="str">
            <v>Te sanitário 87° 30´ em ferro fundido, linha predial tradicional, DN= 50 x 50 mm</v>
          </cell>
          <cell r="C3016" t="str">
            <v>un</v>
          </cell>
          <cell r="D3016">
            <v>59.13</v>
          </cell>
          <cell r="E3016">
            <v>9.36</v>
          </cell>
          <cell r="F3016">
            <v>68.489999999999995</v>
          </cell>
        </row>
        <row r="3017">
          <cell r="A3017">
            <v>4609330</v>
          </cell>
          <cell r="B3017" t="str">
            <v>Te sanitário 87° 30´ em ferro fundido, linha predial tradicional, DN= 75 x 50 mm</v>
          </cell>
          <cell r="C3017" t="str">
            <v>un</v>
          </cell>
          <cell r="D3017">
            <v>73.63</v>
          </cell>
          <cell r="E3017">
            <v>12.48</v>
          </cell>
          <cell r="F3017">
            <v>86.11</v>
          </cell>
        </row>
        <row r="3018">
          <cell r="A3018">
            <v>4609340</v>
          </cell>
          <cell r="B3018" t="str">
            <v>Te sanitário 87° 30´ em ferro fundido, linha predial tradicional, DN= 75 x 75 mm</v>
          </cell>
          <cell r="C3018" t="str">
            <v>un</v>
          </cell>
          <cell r="D3018">
            <v>81.36</v>
          </cell>
          <cell r="E3018">
            <v>12.48</v>
          </cell>
          <cell r="F3018">
            <v>93.84</v>
          </cell>
        </row>
        <row r="3019">
          <cell r="A3019">
            <v>4609350</v>
          </cell>
          <cell r="B3019" t="str">
            <v>Te sanitário 87° 30´ em ferro fundido, linha predial tradicional, DN= 100 x 50 mm</v>
          </cell>
          <cell r="C3019" t="str">
            <v>un</v>
          </cell>
          <cell r="D3019">
            <v>80.66</v>
          </cell>
          <cell r="E3019">
            <v>12.48</v>
          </cell>
          <cell r="F3019">
            <v>93.14</v>
          </cell>
        </row>
        <row r="3020">
          <cell r="A3020">
            <v>4609360</v>
          </cell>
          <cell r="B3020" t="str">
            <v>Te sanitário 87° 30´ em ferro fundido, linha predial tradicional, DN= 100 x 75 mm</v>
          </cell>
          <cell r="C3020" t="str">
            <v>un</v>
          </cell>
          <cell r="D3020">
            <v>95.23</v>
          </cell>
          <cell r="E3020">
            <v>12.48</v>
          </cell>
          <cell r="F3020">
            <v>107.71</v>
          </cell>
        </row>
        <row r="3021">
          <cell r="A3021">
            <v>4609370</v>
          </cell>
          <cell r="B3021" t="str">
            <v>Te sanitário 87° 30´ em ferro fundido, linha predial tradicional, DN= 100 x 100 mm</v>
          </cell>
          <cell r="C3021" t="str">
            <v>un</v>
          </cell>
          <cell r="D3021">
            <v>113.68</v>
          </cell>
          <cell r="E3021">
            <v>12.48</v>
          </cell>
          <cell r="F3021">
            <v>126.16</v>
          </cell>
        </row>
        <row r="3022">
          <cell r="A3022">
            <v>4609400</v>
          </cell>
          <cell r="B3022" t="str">
            <v>Bucha de redução em ferro fundido, linha predial tradicional, DN= 75 x 50 mm</v>
          </cell>
          <cell r="C3022" t="str">
            <v>un</v>
          </cell>
          <cell r="D3022">
            <v>26.62</v>
          </cell>
          <cell r="E3022">
            <v>12.48</v>
          </cell>
          <cell r="F3022">
            <v>39.1</v>
          </cell>
        </row>
        <row r="3023">
          <cell r="A3023">
            <v>4609410</v>
          </cell>
          <cell r="B3023" t="str">
            <v>Bucha de redução em ferro fundido, linha predial tradicional, DN= 100 x 75 mm</v>
          </cell>
          <cell r="C3023" t="str">
            <v>un</v>
          </cell>
          <cell r="D3023">
            <v>29.3</v>
          </cell>
          <cell r="E3023">
            <v>12.48</v>
          </cell>
          <cell r="F3023">
            <v>41.78</v>
          </cell>
        </row>
        <row r="3024">
          <cell r="A3024">
            <v>4609420</v>
          </cell>
          <cell r="B3024" t="str">
            <v>Bucha de redução em ferro fundido, linha predial tradicional, DN= 150 x 100 mm</v>
          </cell>
          <cell r="C3024" t="str">
            <v>un</v>
          </cell>
          <cell r="D3024">
            <v>86.49</v>
          </cell>
          <cell r="E3024">
            <v>15.6</v>
          </cell>
          <cell r="F3024">
            <v>102.09</v>
          </cell>
        </row>
        <row r="3025">
          <cell r="A3025">
            <v>4610010</v>
          </cell>
          <cell r="B3025" t="str">
            <v>Tubo de cobre classe A, DN= 15mm (1/2´), inclusive conexões</v>
          </cell>
          <cell r="C3025" t="str">
            <v>m</v>
          </cell>
          <cell r="D3025">
            <v>32.24</v>
          </cell>
          <cell r="E3025">
            <v>10.3</v>
          </cell>
          <cell r="F3025">
            <v>42.54</v>
          </cell>
        </row>
        <row r="3026">
          <cell r="A3026">
            <v>4610020</v>
          </cell>
          <cell r="B3026" t="str">
            <v>Tubo de cobre classe A, DN= 22mm (3/4´), inclusive conexões</v>
          </cell>
          <cell r="C3026" t="str">
            <v>m</v>
          </cell>
          <cell r="D3026">
            <v>48.53</v>
          </cell>
          <cell r="E3026">
            <v>11.24</v>
          </cell>
          <cell r="F3026">
            <v>59.77</v>
          </cell>
        </row>
        <row r="3027">
          <cell r="A3027">
            <v>4610030</v>
          </cell>
          <cell r="B3027" t="str">
            <v>Tubo de cobre classe A, DN= 28mm (1´), inclusive conexões</v>
          </cell>
          <cell r="C3027" t="str">
            <v>m</v>
          </cell>
          <cell r="D3027">
            <v>58.53</v>
          </cell>
          <cell r="E3027">
            <v>14.04</v>
          </cell>
          <cell r="F3027">
            <v>72.569999999999993</v>
          </cell>
        </row>
        <row r="3028">
          <cell r="A3028">
            <v>4610040</v>
          </cell>
          <cell r="B3028" t="str">
            <v>Tubo de cobre classe A, DN= 35mm (1 1/4´), inclusive conexões</v>
          </cell>
          <cell r="C3028" t="str">
            <v>m</v>
          </cell>
          <cell r="D3028">
            <v>90.01</v>
          </cell>
          <cell r="E3028">
            <v>15.91</v>
          </cell>
          <cell r="F3028">
            <v>105.92</v>
          </cell>
        </row>
        <row r="3029">
          <cell r="A3029">
            <v>4610050</v>
          </cell>
          <cell r="B3029" t="str">
            <v>Tubo de cobre classe A, DN= 42mm (1 1/2´), inclusive conexões</v>
          </cell>
          <cell r="C3029" t="str">
            <v>m</v>
          </cell>
          <cell r="D3029">
            <v>101.53</v>
          </cell>
          <cell r="E3029">
            <v>15.91</v>
          </cell>
          <cell r="F3029">
            <v>117.44</v>
          </cell>
        </row>
        <row r="3030">
          <cell r="A3030">
            <v>4610060</v>
          </cell>
          <cell r="B3030" t="str">
            <v>Tubo de cobre classe A, DN= 54mm (2´), inclusive conexões</v>
          </cell>
          <cell r="C3030" t="str">
            <v>m</v>
          </cell>
          <cell r="D3030">
            <v>122.11</v>
          </cell>
          <cell r="E3030">
            <v>21.52</v>
          </cell>
          <cell r="F3030">
            <v>143.63</v>
          </cell>
        </row>
        <row r="3031">
          <cell r="A3031">
            <v>4610070</v>
          </cell>
          <cell r="B3031" t="str">
            <v>Tubo de cobre classe A, DN= 66mm (2 1/2´), inclusive conexões</v>
          </cell>
          <cell r="C3031" t="str">
            <v>m</v>
          </cell>
          <cell r="D3031">
            <v>172.49</v>
          </cell>
          <cell r="E3031">
            <v>25.26</v>
          </cell>
          <cell r="F3031">
            <v>197.75</v>
          </cell>
        </row>
        <row r="3032">
          <cell r="A3032">
            <v>4610080</v>
          </cell>
          <cell r="B3032" t="str">
            <v>Tubo de cobre classe A, DN= 79mm (3´), inclusive conexões</v>
          </cell>
          <cell r="C3032" t="str">
            <v>m</v>
          </cell>
          <cell r="D3032">
            <v>234.08</v>
          </cell>
          <cell r="E3032">
            <v>27.13</v>
          </cell>
          <cell r="F3032">
            <v>261.20999999999998</v>
          </cell>
        </row>
        <row r="3033">
          <cell r="A3033">
            <v>4610090</v>
          </cell>
          <cell r="B3033" t="str">
            <v>Tubo de cobre classe A, DN= 104mm (4´), inclusive conexões</v>
          </cell>
          <cell r="C3033" t="str">
            <v>m</v>
          </cell>
          <cell r="D3033">
            <v>320.54000000000002</v>
          </cell>
          <cell r="E3033">
            <v>30.88</v>
          </cell>
          <cell r="F3033">
            <v>351.42</v>
          </cell>
        </row>
        <row r="3034">
          <cell r="A3034">
            <v>4610200</v>
          </cell>
          <cell r="B3034" t="str">
            <v>Tubo de cobre classe E, DN= 22mm (3/4´), inclusive conexões</v>
          </cell>
          <cell r="C3034" t="str">
            <v>m</v>
          </cell>
          <cell r="D3034">
            <v>30.75</v>
          </cell>
          <cell r="E3034">
            <v>11.24</v>
          </cell>
          <cell r="F3034">
            <v>41.99</v>
          </cell>
        </row>
        <row r="3035">
          <cell r="A3035">
            <v>4610210</v>
          </cell>
          <cell r="B3035" t="str">
            <v>Tubo de cobre classe E, DN= 28mm (1´), inclusive conexões</v>
          </cell>
          <cell r="C3035" t="str">
            <v>m</v>
          </cell>
          <cell r="D3035">
            <v>43.06</v>
          </cell>
          <cell r="E3035">
            <v>14.04</v>
          </cell>
          <cell r="F3035">
            <v>57.1</v>
          </cell>
        </row>
        <row r="3036">
          <cell r="A3036">
            <v>4610220</v>
          </cell>
          <cell r="B3036" t="str">
            <v>Tubo de cobre classe E, DN= 35mm (1 1/4´), inclusive conexões</v>
          </cell>
          <cell r="C3036" t="str">
            <v>m</v>
          </cell>
          <cell r="D3036">
            <v>63.61</v>
          </cell>
          <cell r="E3036">
            <v>15.91</v>
          </cell>
          <cell r="F3036">
            <v>79.52</v>
          </cell>
        </row>
        <row r="3037">
          <cell r="A3037">
            <v>4610230</v>
          </cell>
          <cell r="B3037" t="str">
            <v>Tubo de cobre classe E, DN= 42mm (1 1/2´), inclusive conexões</v>
          </cell>
          <cell r="C3037" t="str">
            <v>m</v>
          </cell>
          <cell r="D3037">
            <v>67.63</v>
          </cell>
          <cell r="E3037">
            <v>15.91</v>
          </cell>
          <cell r="F3037">
            <v>83.54</v>
          </cell>
        </row>
        <row r="3038">
          <cell r="A3038">
            <v>4610240</v>
          </cell>
          <cell r="B3038" t="str">
            <v>Tubo de cobre classe E, DN= 54mm (2´), inclusive conexões</v>
          </cell>
          <cell r="C3038" t="str">
            <v>m</v>
          </cell>
          <cell r="D3038">
            <v>92.41</v>
          </cell>
          <cell r="E3038">
            <v>21.52</v>
          </cell>
          <cell r="F3038">
            <v>113.93</v>
          </cell>
        </row>
        <row r="3039">
          <cell r="A3039">
            <v>4610250</v>
          </cell>
          <cell r="B3039" t="str">
            <v>Tubo de cobre classe E, DN= 66mm (2 1/2´), inclusive conexões</v>
          </cell>
          <cell r="C3039" t="str">
            <v>m</v>
          </cell>
          <cell r="D3039">
            <v>130.9</v>
          </cell>
          <cell r="E3039">
            <v>25.26</v>
          </cell>
          <cell r="F3039">
            <v>156.16</v>
          </cell>
        </row>
        <row r="3040">
          <cell r="A3040">
            <v>4612010</v>
          </cell>
          <cell r="B3040" t="str">
            <v>Tubo de concreto (PS-1), DN= 300mm</v>
          </cell>
          <cell r="C3040" t="str">
            <v>m</v>
          </cell>
          <cell r="D3040">
            <v>33.51</v>
          </cell>
          <cell r="E3040">
            <v>20.6</v>
          </cell>
          <cell r="F3040">
            <v>54.11</v>
          </cell>
        </row>
        <row r="3041">
          <cell r="A3041">
            <v>4612020</v>
          </cell>
          <cell r="B3041" t="str">
            <v>Tubo de concreto (PS-1), DN= 400mm</v>
          </cell>
          <cell r="C3041" t="str">
            <v>m</v>
          </cell>
          <cell r="D3041">
            <v>42.58</v>
          </cell>
          <cell r="E3041">
            <v>23.9</v>
          </cell>
          <cell r="F3041">
            <v>66.48</v>
          </cell>
        </row>
        <row r="3042">
          <cell r="A3042">
            <v>4612030</v>
          </cell>
          <cell r="B3042" t="str">
            <v>Tubo de concreto (PS-1), DN= 500mm</v>
          </cell>
          <cell r="C3042" t="str">
            <v>m</v>
          </cell>
          <cell r="D3042">
            <v>61.9</v>
          </cell>
          <cell r="E3042">
            <v>29.5</v>
          </cell>
          <cell r="F3042">
            <v>91.4</v>
          </cell>
        </row>
        <row r="3043">
          <cell r="A3043">
            <v>4612040</v>
          </cell>
          <cell r="B3043" t="str">
            <v>Tubo de concreto (PS-1), DN= 600mm</v>
          </cell>
          <cell r="C3043" t="str">
            <v>m</v>
          </cell>
          <cell r="D3043">
            <v>77.569999999999993</v>
          </cell>
          <cell r="E3043">
            <v>33.57</v>
          </cell>
          <cell r="F3043">
            <v>111.14</v>
          </cell>
        </row>
        <row r="3044">
          <cell r="A3044">
            <v>4612050</v>
          </cell>
          <cell r="B3044" t="str">
            <v>Tubo de concreto (PS-2), DN= 300mm</v>
          </cell>
          <cell r="C3044" t="str">
            <v>m</v>
          </cell>
          <cell r="D3044">
            <v>34.81</v>
          </cell>
          <cell r="E3044">
            <v>20.6</v>
          </cell>
          <cell r="F3044">
            <v>55.41</v>
          </cell>
        </row>
        <row r="3045">
          <cell r="A3045">
            <v>4612060</v>
          </cell>
          <cell r="B3045" t="str">
            <v>Tubo de concreto (PS-2), DN= 400mm</v>
          </cell>
          <cell r="C3045" t="str">
            <v>m</v>
          </cell>
          <cell r="D3045">
            <v>44.47</v>
          </cell>
          <cell r="E3045">
            <v>23.9</v>
          </cell>
          <cell r="F3045">
            <v>68.37</v>
          </cell>
        </row>
        <row r="3046">
          <cell r="A3046">
            <v>4612070</v>
          </cell>
          <cell r="B3046" t="str">
            <v>Tubo de concreto (PS-2), DN= 500mm</v>
          </cell>
          <cell r="C3046" t="str">
            <v>m</v>
          </cell>
          <cell r="D3046">
            <v>62.43</v>
          </cell>
          <cell r="E3046">
            <v>29.5</v>
          </cell>
          <cell r="F3046">
            <v>91.93</v>
          </cell>
        </row>
        <row r="3047">
          <cell r="A3047">
            <v>4612080</v>
          </cell>
          <cell r="B3047" t="str">
            <v>Tubo de concreto (PA-1), DN= 600mm</v>
          </cell>
          <cell r="C3047" t="str">
            <v>m</v>
          </cell>
          <cell r="D3047">
            <v>90.85</v>
          </cell>
          <cell r="E3047">
            <v>33.57</v>
          </cell>
          <cell r="F3047">
            <v>124.42</v>
          </cell>
        </row>
        <row r="3048">
          <cell r="A3048">
            <v>4612090</v>
          </cell>
          <cell r="B3048" t="str">
            <v>Tubo de concreto (PA-1), DN= 700mm</v>
          </cell>
          <cell r="C3048" t="str">
            <v>m</v>
          </cell>
          <cell r="D3048">
            <v>132.5</v>
          </cell>
          <cell r="E3048">
            <v>37.65</v>
          </cell>
          <cell r="F3048">
            <v>170.15</v>
          </cell>
        </row>
        <row r="3049">
          <cell r="A3049">
            <v>4612100</v>
          </cell>
          <cell r="B3049" t="str">
            <v>Tubo de concreto (PA-1), DN= 800mm</v>
          </cell>
          <cell r="C3049" t="str">
            <v>m</v>
          </cell>
          <cell r="D3049">
            <v>174.3</v>
          </cell>
          <cell r="E3049">
            <v>43.26</v>
          </cell>
          <cell r="F3049">
            <v>217.56</v>
          </cell>
        </row>
        <row r="3050">
          <cell r="A3050">
            <v>4612110</v>
          </cell>
          <cell r="B3050" t="str">
            <v>Tubo de concreto (PA-1), DN= 900mm</v>
          </cell>
          <cell r="C3050" t="str">
            <v>m</v>
          </cell>
          <cell r="D3050">
            <v>221.43</v>
          </cell>
          <cell r="E3050">
            <v>48.87</v>
          </cell>
          <cell r="F3050">
            <v>270.3</v>
          </cell>
        </row>
        <row r="3051">
          <cell r="A3051">
            <v>4612120</v>
          </cell>
          <cell r="B3051" t="str">
            <v>Tubo de concreto (PA-1), DN= 1000mm</v>
          </cell>
          <cell r="C3051" t="str">
            <v>m</v>
          </cell>
          <cell r="D3051">
            <v>255.75</v>
          </cell>
          <cell r="E3051">
            <v>54.46</v>
          </cell>
          <cell r="F3051">
            <v>310.20999999999998</v>
          </cell>
        </row>
        <row r="3052">
          <cell r="A3052">
            <v>4612140</v>
          </cell>
          <cell r="B3052" t="str">
            <v>Tubo de concreto (PA-1), DN= 1200mm</v>
          </cell>
          <cell r="C3052" t="str">
            <v>m</v>
          </cell>
          <cell r="D3052">
            <v>376.18</v>
          </cell>
          <cell r="E3052">
            <v>81.44</v>
          </cell>
          <cell r="F3052">
            <v>457.62</v>
          </cell>
        </row>
        <row r="3053">
          <cell r="A3053">
            <v>4612150</v>
          </cell>
          <cell r="B3053" t="str">
            <v>Tubo de concreto (PA-2), DN= 600mm</v>
          </cell>
          <cell r="C3053" t="str">
            <v>m</v>
          </cell>
          <cell r="D3053">
            <v>96.61</v>
          </cell>
          <cell r="E3053">
            <v>33.57</v>
          </cell>
          <cell r="F3053">
            <v>130.18</v>
          </cell>
        </row>
        <row r="3054">
          <cell r="A3054">
            <v>4612160</v>
          </cell>
          <cell r="B3054" t="str">
            <v>Tubo de concreto (PA-2), DN= 800mm</v>
          </cell>
          <cell r="C3054" t="str">
            <v>m</v>
          </cell>
          <cell r="D3054">
            <v>167.93</v>
          </cell>
          <cell r="E3054">
            <v>43.26</v>
          </cell>
          <cell r="F3054">
            <v>211.19</v>
          </cell>
        </row>
        <row r="3055">
          <cell r="A3055">
            <v>4612170</v>
          </cell>
          <cell r="B3055" t="str">
            <v>Tubo de concreto (PA-2), DN= 1000mm</v>
          </cell>
          <cell r="C3055" t="str">
            <v>m</v>
          </cell>
          <cell r="D3055">
            <v>245.81</v>
          </cell>
          <cell r="E3055">
            <v>54.46</v>
          </cell>
          <cell r="F3055">
            <v>300.27</v>
          </cell>
        </row>
        <row r="3056">
          <cell r="A3056">
            <v>4612180</v>
          </cell>
          <cell r="B3056" t="str">
            <v>Tubo de concreto (PA-3), DN= 600mm</v>
          </cell>
          <cell r="C3056" t="str">
            <v>m</v>
          </cell>
          <cell r="D3056">
            <v>129.53</v>
          </cell>
          <cell r="E3056">
            <v>33.57</v>
          </cell>
          <cell r="F3056">
            <v>163.1</v>
          </cell>
        </row>
        <row r="3057">
          <cell r="A3057">
            <v>4612190</v>
          </cell>
          <cell r="B3057" t="str">
            <v>Tubo de concreto (PA-3), DN= 800mm</v>
          </cell>
          <cell r="C3057" t="str">
            <v>m</v>
          </cell>
          <cell r="D3057">
            <v>221.1</v>
          </cell>
          <cell r="E3057">
            <v>43.26</v>
          </cell>
          <cell r="F3057">
            <v>264.36</v>
          </cell>
        </row>
        <row r="3058">
          <cell r="A3058">
            <v>4612200</v>
          </cell>
          <cell r="B3058" t="str">
            <v>Tubo de concreto (PA-3), DN= 1000mm</v>
          </cell>
          <cell r="C3058" t="str">
            <v>m</v>
          </cell>
          <cell r="D3058">
            <v>324.70999999999998</v>
          </cell>
          <cell r="E3058">
            <v>54.46</v>
          </cell>
          <cell r="F3058">
            <v>379.17</v>
          </cell>
        </row>
        <row r="3059">
          <cell r="A3059">
            <v>4612210</v>
          </cell>
          <cell r="B3059" t="str">
            <v>Meio tubo de concreto, DN= 300mm</v>
          </cell>
          <cell r="C3059" t="str">
            <v>m</v>
          </cell>
          <cell r="D3059">
            <v>20.84</v>
          </cell>
          <cell r="E3059">
            <v>19.95</v>
          </cell>
          <cell r="F3059">
            <v>40.79</v>
          </cell>
        </row>
        <row r="3060">
          <cell r="A3060">
            <v>4612220</v>
          </cell>
          <cell r="B3060" t="str">
            <v>Meio tubo de concreto, DN= 400mm</v>
          </cell>
          <cell r="C3060" t="str">
            <v>m</v>
          </cell>
          <cell r="D3060">
            <v>25.74</v>
          </cell>
          <cell r="E3060">
            <v>25.41</v>
          </cell>
          <cell r="F3060">
            <v>51.15</v>
          </cell>
        </row>
        <row r="3061">
          <cell r="A3061">
            <v>4612230</v>
          </cell>
          <cell r="B3061" t="str">
            <v>Meio tubo de concreto, DN= 500mm</v>
          </cell>
          <cell r="C3061" t="str">
            <v>m</v>
          </cell>
          <cell r="D3061">
            <v>34.35</v>
          </cell>
          <cell r="E3061">
            <v>33.42</v>
          </cell>
          <cell r="F3061">
            <v>67.77</v>
          </cell>
        </row>
        <row r="3062">
          <cell r="A3062">
            <v>4612240</v>
          </cell>
          <cell r="B3062" t="str">
            <v>Meio tubo de concreto, DN= 600mm</v>
          </cell>
          <cell r="C3062" t="str">
            <v>m</v>
          </cell>
          <cell r="D3062">
            <v>45.24</v>
          </cell>
          <cell r="E3062">
            <v>42.96</v>
          </cell>
          <cell r="F3062">
            <v>88.2</v>
          </cell>
        </row>
        <row r="3063">
          <cell r="A3063">
            <v>4612250</v>
          </cell>
          <cell r="B3063" t="str">
            <v>Tubo de concreto (PA-2), DN= 1500mm</v>
          </cell>
          <cell r="C3063" t="str">
            <v>m</v>
          </cell>
          <cell r="D3063">
            <v>557.08000000000004</v>
          </cell>
          <cell r="E3063">
            <v>122.16</v>
          </cell>
          <cell r="F3063">
            <v>679.24</v>
          </cell>
        </row>
        <row r="3064">
          <cell r="A3064">
            <v>4612260</v>
          </cell>
          <cell r="B3064" t="str">
            <v>Tubo de concreto (PA-1), DN= 400mm</v>
          </cell>
          <cell r="C3064" t="str">
            <v>m</v>
          </cell>
          <cell r="D3064">
            <v>57.12</v>
          </cell>
          <cell r="E3064">
            <v>23.9</v>
          </cell>
          <cell r="F3064">
            <v>81.02</v>
          </cell>
        </row>
        <row r="3065">
          <cell r="A3065">
            <v>4612270</v>
          </cell>
          <cell r="B3065" t="str">
            <v>Tubo de concreto (PA-2), DN= 400mm</v>
          </cell>
          <cell r="C3065" t="str">
            <v>m</v>
          </cell>
          <cell r="D3065">
            <v>59.66</v>
          </cell>
          <cell r="E3065">
            <v>23.9</v>
          </cell>
          <cell r="F3065">
            <v>83.56</v>
          </cell>
        </row>
        <row r="3066">
          <cell r="A3066">
            <v>4612280</v>
          </cell>
          <cell r="B3066" t="str">
            <v>Tubo de concreto (PA-3), DN= 400mm</v>
          </cell>
          <cell r="C3066" t="str">
            <v>m</v>
          </cell>
          <cell r="D3066">
            <v>76.12</v>
          </cell>
          <cell r="E3066">
            <v>23.9</v>
          </cell>
          <cell r="F3066">
            <v>100.02</v>
          </cell>
        </row>
        <row r="3067">
          <cell r="A3067">
            <v>4612290</v>
          </cell>
          <cell r="B3067" t="str">
            <v>Tubo de concreto (PA-2), DN= 700mm</v>
          </cell>
          <cell r="C3067" t="str">
            <v>m</v>
          </cell>
          <cell r="D3067">
            <v>141.58000000000001</v>
          </cell>
          <cell r="E3067">
            <v>37.65</v>
          </cell>
          <cell r="F3067">
            <v>179.23</v>
          </cell>
        </row>
        <row r="3068">
          <cell r="A3068">
            <v>4612300</v>
          </cell>
          <cell r="B3068" t="str">
            <v>Tubo de concreto (PA-2), DN= 500mm</v>
          </cell>
          <cell r="C3068" t="str">
            <v>m</v>
          </cell>
          <cell r="D3068">
            <v>79.88</v>
          </cell>
          <cell r="E3068">
            <v>29.5</v>
          </cell>
          <cell r="F3068">
            <v>109.38</v>
          </cell>
        </row>
        <row r="3069">
          <cell r="A3069">
            <v>4612310</v>
          </cell>
          <cell r="B3069" t="str">
            <v>Tubo de concreto (PA-2), DN= 900mm</v>
          </cell>
          <cell r="C3069" t="str">
            <v>m</v>
          </cell>
          <cell r="D3069">
            <v>225.7</v>
          </cell>
          <cell r="E3069">
            <v>48.87</v>
          </cell>
          <cell r="F3069">
            <v>274.57</v>
          </cell>
        </row>
        <row r="3070">
          <cell r="A3070">
            <v>4612320</v>
          </cell>
          <cell r="B3070" t="str">
            <v>Tubo de concreto (PA-1), DN= 300mm</v>
          </cell>
          <cell r="C3070" t="str">
            <v>m</v>
          </cell>
          <cell r="D3070">
            <v>51.97</v>
          </cell>
          <cell r="E3070">
            <v>20.6</v>
          </cell>
          <cell r="F3070">
            <v>72.569999999999993</v>
          </cell>
        </row>
        <row r="3071">
          <cell r="A3071">
            <v>4612330</v>
          </cell>
          <cell r="B3071" t="str">
            <v>Tubo de concreto (PA-2), DN= 300mm</v>
          </cell>
          <cell r="C3071" t="str">
            <v>m</v>
          </cell>
          <cell r="D3071">
            <v>53.67</v>
          </cell>
          <cell r="E3071">
            <v>20.6</v>
          </cell>
          <cell r="F3071">
            <v>74.27</v>
          </cell>
        </row>
        <row r="3072">
          <cell r="A3072">
            <v>4612340</v>
          </cell>
          <cell r="B3072" t="str">
            <v>Meio tubo de concreto, DN= 200mm</v>
          </cell>
          <cell r="C3072" t="str">
            <v>m</v>
          </cell>
          <cell r="D3072">
            <v>13.24</v>
          </cell>
          <cell r="E3072">
            <v>7.27</v>
          </cell>
          <cell r="F3072">
            <v>20.51</v>
          </cell>
        </row>
        <row r="3073">
          <cell r="A3073">
            <v>4613006</v>
          </cell>
          <cell r="B3073" t="str">
            <v>Tubo em polietileno de alta densidade corrugado perfurado, DN= 2 1/2´, inclusive conexões</v>
          </cell>
          <cell r="C3073" t="str">
            <v>m</v>
          </cell>
          <cell r="D3073">
            <v>7.78</v>
          </cell>
          <cell r="E3073">
            <v>1.04</v>
          </cell>
          <cell r="F3073">
            <v>8.82</v>
          </cell>
        </row>
        <row r="3074">
          <cell r="A3074">
            <v>4613010</v>
          </cell>
          <cell r="B3074" t="str">
            <v>Tubo em polietileno de alta densidade corrugado perfurado, DN= 3´, inclusive conexões</v>
          </cell>
          <cell r="C3074" t="str">
            <v>m</v>
          </cell>
          <cell r="D3074">
            <v>11.25</v>
          </cell>
          <cell r="E3074">
            <v>1.04</v>
          </cell>
          <cell r="F3074">
            <v>12.29</v>
          </cell>
        </row>
        <row r="3075">
          <cell r="A3075">
            <v>4613020</v>
          </cell>
          <cell r="B3075" t="str">
            <v>Tubo em polietileno de alta densidade corrugado perfurado, DN= 4´, inclusive conexões</v>
          </cell>
          <cell r="C3075" t="str">
            <v>m</v>
          </cell>
          <cell r="D3075">
            <v>13.04</v>
          </cell>
          <cell r="E3075">
            <v>1.04</v>
          </cell>
          <cell r="F3075">
            <v>14.08</v>
          </cell>
        </row>
        <row r="3076">
          <cell r="A3076">
            <v>4613026</v>
          </cell>
          <cell r="B3076" t="str">
            <v>Tubo em polietileno de alta densidade corrugado perfurado, DN= 6´, inclusive conexões</v>
          </cell>
          <cell r="C3076" t="str">
            <v>m</v>
          </cell>
          <cell r="D3076">
            <v>32.270000000000003</v>
          </cell>
          <cell r="E3076">
            <v>1.04</v>
          </cell>
          <cell r="F3076">
            <v>33.31</v>
          </cell>
        </row>
        <row r="3077">
          <cell r="A3077">
            <v>4613030</v>
          </cell>
          <cell r="B3077" t="str">
            <v>Tubo em polietileno de alta densidade corrugado perfurado, DN= 8´, inclusive conexões</v>
          </cell>
          <cell r="C3077" t="str">
            <v>m</v>
          </cell>
          <cell r="D3077">
            <v>57.68</v>
          </cell>
          <cell r="E3077">
            <v>1.04</v>
          </cell>
          <cell r="F3077">
            <v>58.72</v>
          </cell>
        </row>
        <row r="3078">
          <cell r="A3078">
            <v>4614020</v>
          </cell>
          <cell r="B3078" t="str">
            <v>Tubo de ferro fundido classe K-7 com junta elástica, DN= 150mm, inclusive conexões</v>
          </cell>
          <cell r="C3078" t="str">
            <v>m</v>
          </cell>
          <cell r="D3078">
            <v>279.70999999999998</v>
          </cell>
          <cell r="E3078">
            <v>21.74</v>
          </cell>
          <cell r="F3078">
            <v>301.45</v>
          </cell>
        </row>
        <row r="3079">
          <cell r="A3079">
            <v>4614030</v>
          </cell>
          <cell r="B3079" t="str">
            <v>Tubo de ferro fundido classe K-7 com junta elástica, DN= 200mm, inclusive conexões</v>
          </cell>
          <cell r="C3079" t="str">
            <v>m</v>
          </cell>
          <cell r="D3079">
            <v>284.64</v>
          </cell>
          <cell r="E3079">
            <v>21.74</v>
          </cell>
          <cell r="F3079">
            <v>306.38</v>
          </cell>
        </row>
        <row r="3080">
          <cell r="A3080">
            <v>4614040</v>
          </cell>
          <cell r="B3080" t="str">
            <v>Tubo de ferro fundido classe K-7 com junta elástica, DN= 250mm, inclusive conexões</v>
          </cell>
          <cell r="C3080" t="str">
            <v>m</v>
          </cell>
          <cell r="D3080">
            <v>343.9</v>
          </cell>
          <cell r="E3080">
            <v>21.74</v>
          </cell>
          <cell r="F3080">
            <v>365.64</v>
          </cell>
        </row>
        <row r="3081">
          <cell r="A3081">
            <v>4614050</v>
          </cell>
          <cell r="B3081" t="str">
            <v>Tubo de ferro fundido classe K-7 com junta elástica, DN= 350mm, inclusive conexões</v>
          </cell>
          <cell r="C3081" t="str">
            <v>m</v>
          </cell>
          <cell r="D3081">
            <v>486.64</v>
          </cell>
          <cell r="E3081">
            <v>21.74</v>
          </cell>
          <cell r="F3081">
            <v>508.38</v>
          </cell>
        </row>
        <row r="3082">
          <cell r="A3082">
            <v>4614060</v>
          </cell>
          <cell r="B3082" t="str">
            <v>Tubo de ferro fundido classe K-7 com junta elástica, DN= 300mm, inclusive conexões</v>
          </cell>
          <cell r="C3082" t="str">
            <v>m</v>
          </cell>
          <cell r="D3082">
            <v>404.57</v>
          </cell>
          <cell r="E3082">
            <v>21.74</v>
          </cell>
          <cell r="F3082">
            <v>426.31</v>
          </cell>
        </row>
        <row r="3083">
          <cell r="A3083">
            <v>4614490</v>
          </cell>
          <cell r="B3083" t="str">
            <v>Tubo de ferro fundido classe k-9 com junta elástica, DN= 80mm, inclusive conexões</v>
          </cell>
          <cell r="C3083" t="str">
            <v>m</v>
          </cell>
          <cell r="D3083">
            <v>192.82</v>
          </cell>
          <cell r="E3083">
            <v>21.74</v>
          </cell>
          <cell r="F3083">
            <v>214.56</v>
          </cell>
        </row>
        <row r="3084">
          <cell r="A3084">
            <v>4614510</v>
          </cell>
          <cell r="B3084" t="str">
            <v>Tubo de ferro fundido classe K-9 com junta elástica, DN= 100mm, inclusive conexões</v>
          </cell>
          <cell r="C3084" t="str">
            <v>m</v>
          </cell>
          <cell r="D3084">
            <v>202.33</v>
          </cell>
          <cell r="E3084">
            <v>21.74</v>
          </cell>
          <cell r="F3084">
            <v>224.07</v>
          </cell>
        </row>
        <row r="3085">
          <cell r="A3085">
            <v>4614520</v>
          </cell>
          <cell r="B3085" t="str">
            <v>Tubo de ferro fundido classe K-9 com junta elástica, DN= 150mm, inclusive conexões</v>
          </cell>
          <cell r="C3085" t="str">
            <v>m</v>
          </cell>
          <cell r="D3085">
            <v>249.66</v>
          </cell>
          <cell r="E3085">
            <v>21.74</v>
          </cell>
          <cell r="F3085">
            <v>271.39999999999998</v>
          </cell>
        </row>
        <row r="3086">
          <cell r="A3086">
            <v>4614530</v>
          </cell>
          <cell r="B3086" t="str">
            <v>Tubo de ferro fundido classe K-9 com junta elástica, DN= 200mm, inclusive conexões</v>
          </cell>
          <cell r="C3086" t="str">
            <v>m</v>
          </cell>
          <cell r="D3086">
            <v>321.77999999999997</v>
          </cell>
          <cell r="E3086">
            <v>21.74</v>
          </cell>
          <cell r="F3086">
            <v>343.52</v>
          </cell>
        </row>
        <row r="3087">
          <cell r="A3087">
            <v>4614540</v>
          </cell>
          <cell r="B3087" t="str">
            <v>Tubo de ferro fundido classe k-9 com junta elástica, DN= 250mm, inclusive conexões</v>
          </cell>
          <cell r="C3087" t="str">
            <v>m</v>
          </cell>
          <cell r="D3087">
            <v>400.74</v>
          </cell>
          <cell r="E3087">
            <v>21.74</v>
          </cell>
          <cell r="F3087">
            <v>422.48</v>
          </cell>
        </row>
        <row r="3088">
          <cell r="A3088">
            <v>4614550</v>
          </cell>
          <cell r="B3088" t="str">
            <v>Tubo de ferro fundido classe K-9 com junta elástica, DN= 300mm, inclusive conexões</v>
          </cell>
          <cell r="C3088" t="str">
            <v>m</v>
          </cell>
          <cell r="D3088">
            <v>473.32</v>
          </cell>
          <cell r="E3088">
            <v>21.74</v>
          </cell>
          <cell r="F3088">
            <v>495.06</v>
          </cell>
        </row>
        <row r="3089">
          <cell r="A3089">
            <v>4614560</v>
          </cell>
          <cell r="B3089" t="str">
            <v>Tubo de ferro fundido classe k-9 com junta elástica, DN= 350mm, inclusive conexões</v>
          </cell>
          <cell r="C3089" t="str">
            <v>m</v>
          </cell>
          <cell r="D3089">
            <v>560.52</v>
          </cell>
          <cell r="E3089">
            <v>21.74</v>
          </cell>
          <cell r="F3089">
            <v>582.26</v>
          </cell>
        </row>
        <row r="3090">
          <cell r="A3090">
            <v>4615111</v>
          </cell>
          <cell r="B3090" t="str">
            <v>Tubo em polietileno de alta densidade DE=160 mm - PN-10, inclusive conexões</v>
          </cell>
          <cell r="C3090" t="str">
            <v>m</v>
          </cell>
          <cell r="D3090">
            <v>97.99</v>
          </cell>
          <cell r="E3090">
            <v>13.04</v>
          </cell>
          <cell r="F3090">
            <v>111.03</v>
          </cell>
        </row>
        <row r="3091">
          <cell r="A3091">
            <v>4615112</v>
          </cell>
          <cell r="B3091" t="str">
            <v>Tubo em polietileno de alta densidade DE=200 mm - PN-10, inclusive conexões</v>
          </cell>
          <cell r="C3091" t="str">
            <v>m</v>
          </cell>
          <cell r="D3091">
            <v>135.36000000000001</v>
          </cell>
          <cell r="E3091">
            <v>17.39</v>
          </cell>
          <cell r="F3091">
            <v>152.75</v>
          </cell>
        </row>
        <row r="3092">
          <cell r="A3092">
            <v>4615113</v>
          </cell>
          <cell r="B3092" t="str">
            <v>Tubo em polietileno de alta densidade DE=225 mm - PN-10, inclusive conexões</v>
          </cell>
          <cell r="C3092" t="str">
            <v>m</v>
          </cell>
          <cell r="D3092">
            <v>162.35</v>
          </cell>
          <cell r="E3092">
            <v>17.39</v>
          </cell>
          <cell r="F3092">
            <v>179.74</v>
          </cell>
        </row>
        <row r="3093">
          <cell r="A3093">
            <v>4618010</v>
          </cell>
          <cell r="B3093" t="str">
            <v>Tubo em ferro fundido com ponta e ponta TCLA - DN= 80mm, sem juntas e conexões</v>
          </cell>
          <cell r="C3093" t="str">
            <v>m</v>
          </cell>
          <cell r="D3093">
            <v>325.43</v>
          </cell>
          <cell r="E3093">
            <v>24.86</v>
          </cell>
          <cell r="F3093">
            <v>350.29</v>
          </cell>
        </row>
        <row r="3094">
          <cell r="A3094">
            <v>4618020</v>
          </cell>
          <cell r="B3094" t="str">
            <v>Tubo em ferro fundido com ponta e ponta TCLA - DN= 100mm, sem juntas e conexões</v>
          </cell>
          <cell r="C3094" t="str">
            <v>m</v>
          </cell>
          <cell r="D3094">
            <v>327.18</v>
          </cell>
          <cell r="E3094">
            <v>24.86</v>
          </cell>
          <cell r="F3094">
            <v>352.04</v>
          </cell>
        </row>
        <row r="3095">
          <cell r="A3095">
            <v>4618030</v>
          </cell>
          <cell r="B3095" t="str">
            <v>Tubo em ferro fundido com ponta e ponta TCLA - DN= 150mm, sem juntas e conexões</v>
          </cell>
          <cell r="C3095" t="str">
            <v>m</v>
          </cell>
          <cell r="D3095">
            <v>394.11</v>
          </cell>
          <cell r="E3095">
            <v>24.86</v>
          </cell>
          <cell r="F3095">
            <v>418.97</v>
          </cell>
        </row>
        <row r="3096">
          <cell r="A3096">
            <v>4618040</v>
          </cell>
          <cell r="B3096" t="str">
            <v>Tubo em ferro fundido com ponta e ponta TCLA - DN= 200mm, sem juntas e conexões</v>
          </cell>
          <cell r="C3096" t="str">
            <v>m</v>
          </cell>
          <cell r="D3096">
            <v>502.85</v>
          </cell>
          <cell r="E3096">
            <v>24.86</v>
          </cell>
          <cell r="F3096">
            <v>527.71</v>
          </cell>
        </row>
        <row r="3097">
          <cell r="A3097">
            <v>4618050</v>
          </cell>
          <cell r="B3097" t="str">
            <v>Tubo em ferro fundido com ponta e ponta TCLA - DN= 250mm, sem juntas e conexões</v>
          </cell>
          <cell r="C3097" t="str">
            <v>m</v>
          </cell>
          <cell r="D3097">
            <v>593.78</v>
          </cell>
          <cell r="E3097">
            <v>26.74</v>
          </cell>
          <cell r="F3097">
            <v>620.52</v>
          </cell>
        </row>
        <row r="3098">
          <cell r="A3098">
            <v>4618060</v>
          </cell>
          <cell r="B3098" t="str">
            <v>Tubo em ferro fundido com ponta e ponta TCLA - DN= 300mm, sem juntas e conexões</v>
          </cell>
          <cell r="C3098" t="str">
            <v>m</v>
          </cell>
          <cell r="D3098">
            <v>703.55</v>
          </cell>
          <cell r="E3098">
            <v>26.74</v>
          </cell>
          <cell r="F3098">
            <v>730.29</v>
          </cell>
        </row>
        <row r="3099">
          <cell r="A3099">
            <v>4618070</v>
          </cell>
          <cell r="B3099" t="str">
            <v>Tubo em ferro fundido com ponta e ponta TCLA - DN= 350mm, sem juntas e conexões</v>
          </cell>
          <cell r="C3099" t="str">
            <v>m</v>
          </cell>
          <cell r="D3099">
            <v>855.81</v>
          </cell>
          <cell r="E3099">
            <v>26.74</v>
          </cell>
          <cell r="F3099">
            <v>882.55</v>
          </cell>
        </row>
        <row r="3100">
          <cell r="A3100">
            <v>4618080</v>
          </cell>
          <cell r="B3100" t="str">
            <v>Tubo em ferro fundido com ponta e ponta TCLA - DN= 400mm, sem juntas e conexões</v>
          </cell>
          <cell r="C3100" t="str">
            <v>m</v>
          </cell>
          <cell r="D3100">
            <v>951.61</v>
          </cell>
          <cell r="E3100">
            <v>26.74</v>
          </cell>
          <cell r="F3100">
            <v>978.35</v>
          </cell>
        </row>
        <row r="3101">
          <cell r="A3101">
            <v>4618089</v>
          </cell>
          <cell r="B3101" t="str">
            <v>Flange avulso em ferro fundido, classe PN-10, DN= 50mm</v>
          </cell>
          <cell r="C3101" t="str">
            <v>un</v>
          </cell>
          <cell r="D3101">
            <v>70.59</v>
          </cell>
          <cell r="E3101">
            <v>13.72</v>
          </cell>
          <cell r="F3101">
            <v>84.31</v>
          </cell>
        </row>
        <row r="3102">
          <cell r="A3102">
            <v>4618090</v>
          </cell>
          <cell r="B3102" t="str">
            <v>Flange avulso em ferro fundido, classe PN-10, DN= 80mm</v>
          </cell>
          <cell r="C3102" t="str">
            <v>un</v>
          </cell>
          <cell r="D3102">
            <v>74.14</v>
          </cell>
          <cell r="E3102">
            <v>13.72</v>
          </cell>
          <cell r="F3102">
            <v>87.86</v>
          </cell>
        </row>
        <row r="3103">
          <cell r="A3103">
            <v>4618100</v>
          </cell>
          <cell r="B3103" t="str">
            <v>Flange avulso em ferro fundido, classe PN-10, DN= 100mm</v>
          </cell>
          <cell r="C3103" t="str">
            <v>un</v>
          </cell>
          <cell r="D3103">
            <v>98.04</v>
          </cell>
          <cell r="E3103">
            <v>14.97</v>
          </cell>
          <cell r="F3103">
            <v>113.01</v>
          </cell>
        </row>
        <row r="3104">
          <cell r="A3104">
            <v>4618110</v>
          </cell>
          <cell r="B3104" t="str">
            <v>Flange avulso em ferro fundido, classe PN-10, DN= 150mm</v>
          </cell>
          <cell r="C3104" t="str">
            <v>un</v>
          </cell>
          <cell r="D3104">
            <v>131.36000000000001</v>
          </cell>
          <cell r="E3104">
            <v>16.22</v>
          </cell>
          <cell r="F3104">
            <v>147.58000000000001</v>
          </cell>
        </row>
        <row r="3105">
          <cell r="A3105">
            <v>4618120</v>
          </cell>
          <cell r="B3105" t="str">
            <v>Flange avulso em ferro fundido, classe PN-10, DN= 200mm</v>
          </cell>
          <cell r="C3105" t="str">
            <v>un</v>
          </cell>
          <cell r="D3105">
            <v>162.99</v>
          </cell>
          <cell r="E3105">
            <v>17.47</v>
          </cell>
          <cell r="F3105">
            <v>180.46</v>
          </cell>
        </row>
        <row r="3106">
          <cell r="A3106">
            <v>4618130</v>
          </cell>
          <cell r="B3106" t="str">
            <v>Flange avulso em ferro fundido, classe PN-10, DN= 250mm</v>
          </cell>
          <cell r="C3106" t="str">
            <v>un</v>
          </cell>
          <cell r="D3106">
            <v>207.13</v>
          </cell>
          <cell r="E3106">
            <v>18.71</v>
          </cell>
          <cell r="F3106">
            <v>225.84</v>
          </cell>
        </row>
        <row r="3107">
          <cell r="A3107">
            <v>4618140</v>
          </cell>
          <cell r="B3107" t="str">
            <v>Flange avulso em ferro fundido, classe PN-10, DN= 300mm</v>
          </cell>
          <cell r="C3107" t="str">
            <v>un</v>
          </cell>
          <cell r="D3107">
            <v>259.5</v>
          </cell>
          <cell r="E3107">
            <v>19.95</v>
          </cell>
          <cell r="F3107">
            <v>279.45</v>
          </cell>
        </row>
        <row r="3108">
          <cell r="A3108">
            <v>4618150</v>
          </cell>
          <cell r="B3108" t="str">
            <v>Flange avulso em ferro fundido, classe PN-10, DN= 350mm</v>
          </cell>
          <cell r="C3108" t="str">
            <v>un</v>
          </cell>
          <cell r="D3108">
            <v>352.9</v>
          </cell>
          <cell r="E3108">
            <v>21.2</v>
          </cell>
          <cell r="F3108">
            <v>374.1</v>
          </cell>
        </row>
        <row r="3109">
          <cell r="A3109">
            <v>4618160</v>
          </cell>
          <cell r="B3109" t="str">
            <v>Flange avulso em ferro fundido, classe PN-10, DN= 400mm</v>
          </cell>
          <cell r="C3109" t="str">
            <v>un</v>
          </cell>
          <cell r="D3109">
            <v>419.78</v>
          </cell>
          <cell r="E3109">
            <v>22.46</v>
          </cell>
          <cell r="F3109">
            <v>442.24</v>
          </cell>
        </row>
        <row r="3110">
          <cell r="A3110">
            <v>4618168</v>
          </cell>
          <cell r="B3110" t="str">
            <v>Curva de 90° em ferro fundido com flanges, classe PN-10, DN= 50mm</v>
          </cell>
          <cell r="C3110" t="str">
            <v>un</v>
          </cell>
          <cell r="D3110">
            <v>118.78</v>
          </cell>
          <cell r="E3110">
            <v>17.47</v>
          </cell>
          <cell r="F3110">
            <v>136.25</v>
          </cell>
        </row>
        <row r="3111">
          <cell r="A3111">
            <v>4618170</v>
          </cell>
          <cell r="B3111" t="str">
            <v>Curva de 90° em ferro fundido, com flanges, classe PN-10, DN= 80mm</v>
          </cell>
          <cell r="C3111" t="str">
            <v>un</v>
          </cell>
          <cell r="D3111">
            <v>189.59</v>
          </cell>
          <cell r="E3111">
            <v>13.72</v>
          </cell>
          <cell r="F3111">
            <v>203.31</v>
          </cell>
        </row>
        <row r="3112">
          <cell r="A3112">
            <v>4618180</v>
          </cell>
          <cell r="B3112" t="str">
            <v>Curva de 90° em ferro fundido, com flanges, classe PN-10, DN= 100mm</v>
          </cell>
          <cell r="C3112" t="str">
            <v>un</v>
          </cell>
          <cell r="D3112">
            <v>209.33</v>
          </cell>
          <cell r="E3112">
            <v>17.47</v>
          </cell>
          <cell r="F3112">
            <v>226.8</v>
          </cell>
        </row>
        <row r="3113">
          <cell r="A3113">
            <v>4618190</v>
          </cell>
          <cell r="B3113" t="str">
            <v>Curva de 90° em ferro fundido, com flanges, classe PN-10, DN= 150mm</v>
          </cell>
          <cell r="C3113" t="str">
            <v>un</v>
          </cell>
          <cell r="D3113">
            <v>340.76</v>
          </cell>
          <cell r="E3113">
            <v>19.95</v>
          </cell>
          <cell r="F3113">
            <v>360.71</v>
          </cell>
        </row>
        <row r="3114">
          <cell r="A3114">
            <v>4618410</v>
          </cell>
          <cell r="B3114" t="str">
            <v>Te em ferro fundido, com flanges, classe PN-10, DN= 80mm, com derivação de 80mm</v>
          </cell>
          <cell r="C3114" t="str">
            <v>un</v>
          </cell>
          <cell r="D3114">
            <v>253.57</v>
          </cell>
          <cell r="E3114">
            <v>14.97</v>
          </cell>
          <cell r="F3114">
            <v>268.54000000000002</v>
          </cell>
        </row>
        <row r="3115">
          <cell r="A3115">
            <v>4618420</v>
          </cell>
          <cell r="B3115" t="str">
            <v>Te em ferro fundido, com flanges, classe PN-10, DN= 100mm, com derivações de 80 até 100mm</v>
          </cell>
          <cell r="C3115" t="str">
            <v>un</v>
          </cell>
          <cell r="D3115">
            <v>332.14</v>
          </cell>
          <cell r="E3115">
            <v>17.47</v>
          </cell>
          <cell r="F3115">
            <v>349.61</v>
          </cell>
        </row>
        <row r="3116">
          <cell r="A3116">
            <v>4618430</v>
          </cell>
          <cell r="B3116" t="str">
            <v>Te em ferro fundido, com flanges, classe PN-10, DN= 150mm, com derivações de 80 até 150mm</v>
          </cell>
          <cell r="C3116" t="str">
            <v>un</v>
          </cell>
          <cell r="D3116">
            <v>518.21</v>
          </cell>
          <cell r="E3116">
            <v>19.95</v>
          </cell>
          <cell r="F3116">
            <v>538.16</v>
          </cell>
        </row>
        <row r="3117">
          <cell r="A3117">
            <v>4618560</v>
          </cell>
          <cell r="B3117" t="str">
            <v>Junta Gibault em ferro fundido, DN= 80mm, completa</v>
          </cell>
          <cell r="C3117" t="str">
            <v>un</v>
          </cell>
          <cell r="D3117">
            <v>96.34</v>
          </cell>
          <cell r="E3117">
            <v>13.72</v>
          </cell>
          <cell r="F3117">
            <v>110.06</v>
          </cell>
        </row>
        <row r="3118">
          <cell r="A3118">
            <v>4618570</v>
          </cell>
          <cell r="B3118" t="str">
            <v>Junta Gibault em ferro fundido, DN= 100 mm, completa</v>
          </cell>
          <cell r="C3118" t="str">
            <v>un</v>
          </cell>
          <cell r="D3118">
            <v>110.74</v>
          </cell>
          <cell r="E3118">
            <v>14.97</v>
          </cell>
          <cell r="F3118">
            <v>125.71</v>
          </cell>
        </row>
        <row r="3119">
          <cell r="A3119">
            <v>4619500</v>
          </cell>
          <cell r="B3119" t="str">
            <v>Redução excêntrica em ferro fundido, com flanges, classe PN-10, DN= 100mm x 80mm</v>
          </cell>
          <cell r="C3119" t="str">
            <v>un</v>
          </cell>
          <cell r="D3119">
            <v>291.33999999999997</v>
          </cell>
          <cell r="E3119">
            <v>17.47</v>
          </cell>
          <cell r="F3119">
            <v>308.81</v>
          </cell>
        </row>
        <row r="3120">
          <cell r="A3120">
            <v>4619510</v>
          </cell>
          <cell r="B3120" t="str">
            <v>Redução excêntrica em ferro fundido, com flanges, classe PN-10, DN= 150mm x 80/100mm</v>
          </cell>
          <cell r="C3120" t="str">
            <v>un</v>
          </cell>
          <cell r="D3120">
            <v>305.44</v>
          </cell>
          <cell r="E3120">
            <v>19.95</v>
          </cell>
          <cell r="F3120">
            <v>325.39</v>
          </cell>
        </row>
        <row r="3121">
          <cell r="A3121">
            <v>4619520</v>
          </cell>
          <cell r="B3121" t="str">
            <v>Redução excêntrica em ferro fundido, com flanges, classe PN-10, DN= 200mm x 100/150mm</v>
          </cell>
          <cell r="C3121" t="str">
            <v>un</v>
          </cell>
          <cell r="D3121">
            <v>429.5</v>
          </cell>
          <cell r="E3121">
            <v>22.46</v>
          </cell>
          <cell r="F3121">
            <v>451.96</v>
          </cell>
        </row>
        <row r="3122">
          <cell r="A3122">
            <v>4619530</v>
          </cell>
          <cell r="B3122" t="str">
            <v>Redução excêntrica em ferro fundido, com flanges, classe PN-10, DN= 250mm x 150/200mm</v>
          </cell>
          <cell r="C3122" t="str">
            <v>un</v>
          </cell>
          <cell r="D3122">
            <v>825.45</v>
          </cell>
          <cell r="E3122">
            <v>24.95</v>
          </cell>
          <cell r="F3122">
            <v>850.4</v>
          </cell>
        </row>
        <row r="3123">
          <cell r="A3123">
            <v>4619590</v>
          </cell>
          <cell r="B3123" t="str">
            <v>Redução concêntrica em ferro fundido, com flanges, classe PN-10, DN= 80 x 50mm</v>
          </cell>
          <cell r="C3123" t="str">
            <v>un</v>
          </cell>
          <cell r="D3123">
            <v>151.36000000000001</v>
          </cell>
          <cell r="E3123">
            <v>17.47</v>
          </cell>
          <cell r="F3123">
            <v>168.83</v>
          </cell>
        </row>
        <row r="3124">
          <cell r="A3124">
            <v>4619600</v>
          </cell>
          <cell r="B3124" t="str">
            <v>Redução concêntrica em ferro fundido, com flanges, classe PN-10, DN= 100mm x 80mm</v>
          </cell>
          <cell r="C3124" t="str">
            <v>un</v>
          </cell>
          <cell r="D3124">
            <v>235.44</v>
          </cell>
          <cell r="E3124">
            <v>17.47</v>
          </cell>
          <cell r="F3124">
            <v>252.91</v>
          </cell>
        </row>
        <row r="3125">
          <cell r="A3125">
            <v>4619610</v>
          </cell>
          <cell r="B3125" t="str">
            <v>Redução concêntrica em ferro fundido, com flanges, classe PN-10, DN= 150mm x 80/100mm</v>
          </cell>
          <cell r="C3125" t="str">
            <v>un</v>
          </cell>
          <cell r="D3125">
            <v>284.64999999999998</v>
          </cell>
          <cell r="E3125">
            <v>19.95</v>
          </cell>
          <cell r="F3125">
            <v>304.60000000000002</v>
          </cell>
        </row>
        <row r="3126">
          <cell r="A3126">
            <v>4619620</v>
          </cell>
          <cell r="B3126" t="str">
            <v>Redução concêntrica em ferro fundido, com flanges, classe PN-10, DN= 200mm x 100/150mm</v>
          </cell>
          <cell r="C3126" t="str">
            <v>un</v>
          </cell>
          <cell r="D3126">
            <v>592.82000000000005</v>
          </cell>
          <cell r="E3126">
            <v>22.46</v>
          </cell>
          <cell r="F3126">
            <v>615.28</v>
          </cell>
        </row>
        <row r="3127">
          <cell r="A3127">
            <v>4619630</v>
          </cell>
          <cell r="B3127" t="str">
            <v>Redução concêntrica em ferro fundido, com flanges, classe PN-10, DN= 250mm x 150/200mm</v>
          </cell>
          <cell r="C3127" t="str">
            <v>un</v>
          </cell>
          <cell r="D3127">
            <v>586.26</v>
          </cell>
          <cell r="E3127">
            <v>24.95</v>
          </cell>
          <cell r="F3127">
            <v>611.21</v>
          </cell>
        </row>
        <row r="3128">
          <cell r="A3128">
            <v>4620010</v>
          </cell>
          <cell r="B3128" t="str">
            <v>Assentamento de tubo de concreto com diâmetro até 600 mm</v>
          </cell>
          <cell r="C3128" t="str">
            <v>m</v>
          </cell>
          <cell r="D3128">
            <v>1.02</v>
          </cell>
          <cell r="E3128">
            <v>42.96</v>
          </cell>
          <cell r="F3128">
            <v>43.98</v>
          </cell>
        </row>
        <row r="3129">
          <cell r="A3129">
            <v>4620020</v>
          </cell>
          <cell r="B3129" t="str">
            <v>Assentamento de tubo de concreto com diâmetro de 700 até 1500 mm</v>
          </cell>
          <cell r="C3129" t="str">
            <v>m</v>
          </cell>
          <cell r="D3129">
            <v>41.18</v>
          </cell>
          <cell r="E3129">
            <v>24.97</v>
          </cell>
          <cell r="F3129">
            <v>66.150000000000006</v>
          </cell>
        </row>
        <row r="3130">
          <cell r="A3130">
            <v>4621012</v>
          </cell>
          <cell r="B3130" t="str">
            <v>Tubo de aço carbono preto sem costura Schedule 40, DN= 1´ - inclusive conexões</v>
          </cell>
          <cell r="C3130" t="str">
            <v>m</v>
          </cell>
          <cell r="D3130">
            <v>27.87</v>
          </cell>
          <cell r="E3130">
            <v>43.67</v>
          </cell>
          <cell r="F3130">
            <v>71.540000000000006</v>
          </cell>
        </row>
        <row r="3131">
          <cell r="A3131">
            <v>4621036</v>
          </cell>
          <cell r="B3131" t="str">
            <v>Tubo de aço carbono preto sem costura Schedule 40, DN= 1 1/4´ - inclusive conexões</v>
          </cell>
          <cell r="C3131" t="str">
            <v>m</v>
          </cell>
          <cell r="D3131">
            <v>29.88</v>
          </cell>
          <cell r="E3131">
            <v>49.9</v>
          </cell>
          <cell r="F3131">
            <v>79.78</v>
          </cell>
        </row>
        <row r="3132">
          <cell r="A3132">
            <v>4621040</v>
          </cell>
          <cell r="B3132" t="str">
            <v>Tubo de aço carbono preto sem costura Schedule 40, DN= 1 1/2´ - inclusive conexões</v>
          </cell>
          <cell r="C3132" t="str">
            <v>m</v>
          </cell>
          <cell r="D3132">
            <v>35.44</v>
          </cell>
          <cell r="E3132">
            <v>49.9</v>
          </cell>
          <cell r="F3132">
            <v>85.34</v>
          </cell>
        </row>
        <row r="3133">
          <cell r="A3133">
            <v>4621046</v>
          </cell>
          <cell r="B3133" t="str">
            <v>Tubo de aço carbono preto sem costura Schedule 40, DN= 2´ - inclusive conexões</v>
          </cell>
          <cell r="C3133" t="str">
            <v>m</v>
          </cell>
          <cell r="D3133">
            <v>45.31</v>
          </cell>
          <cell r="E3133">
            <v>56.14</v>
          </cell>
          <cell r="F3133">
            <v>101.45</v>
          </cell>
        </row>
        <row r="3134">
          <cell r="A3134">
            <v>4621056</v>
          </cell>
          <cell r="B3134" t="str">
            <v>Tubo de aço carbono preto sem costura Schedule 40, DN= 2 1/2´ - inclusive conexões</v>
          </cell>
          <cell r="C3134" t="str">
            <v>m</v>
          </cell>
          <cell r="D3134">
            <v>81.7</v>
          </cell>
          <cell r="E3134">
            <v>62.38</v>
          </cell>
          <cell r="F3134">
            <v>144.08000000000001</v>
          </cell>
        </row>
        <row r="3135">
          <cell r="A3135">
            <v>4621060</v>
          </cell>
          <cell r="B3135" t="str">
            <v>Tubo de aço carbono preto sem costura Schedule 40, DN= 3´ - inclusive conexões</v>
          </cell>
          <cell r="C3135" t="str">
            <v>m</v>
          </cell>
          <cell r="D3135">
            <v>85.58</v>
          </cell>
          <cell r="E3135">
            <v>70.180000000000007</v>
          </cell>
          <cell r="F3135">
            <v>155.76</v>
          </cell>
        </row>
        <row r="3136">
          <cell r="A3136">
            <v>4621066</v>
          </cell>
          <cell r="B3136" t="str">
            <v>Tubo de aço carbono preto sem costura Schedule 40, DN= 3 1/2´ - inclusive conexões</v>
          </cell>
          <cell r="C3136" t="str">
            <v>m</v>
          </cell>
          <cell r="D3136">
            <v>123.82</v>
          </cell>
          <cell r="E3136">
            <v>74.86</v>
          </cell>
          <cell r="F3136">
            <v>198.68</v>
          </cell>
        </row>
        <row r="3137">
          <cell r="A3137">
            <v>4621080</v>
          </cell>
          <cell r="B3137" t="str">
            <v>Tubo de aço carbono preto sem costura Schedule 40, DN= 4´ - inclusive conexões</v>
          </cell>
          <cell r="C3137" t="str">
            <v>m</v>
          </cell>
          <cell r="D3137">
            <v>122.2</v>
          </cell>
          <cell r="E3137">
            <v>77.98</v>
          </cell>
          <cell r="F3137">
            <v>200.18</v>
          </cell>
        </row>
        <row r="3138">
          <cell r="A3138">
            <v>4621090</v>
          </cell>
          <cell r="B3138" t="str">
            <v>Tubo de aço carbono preto sem costura Schedule 40, DN= 5´ - inclusive conexões</v>
          </cell>
          <cell r="C3138" t="str">
            <v>m</v>
          </cell>
          <cell r="D3138">
            <v>164.19</v>
          </cell>
          <cell r="E3138">
            <v>82.66</v>
          </cell>
          <cell r="F3138">
            <v>246.85</v>
          </cell>
        </row>
        <row r="3139">
          <cell r="A3139">
            <v>4621100</v>
          </cell>
          <cell r="B3139" t="str">
            <v>Tubo de aço carbono preto sem costura Schedule 40, DN= 6´ - inclusive conexões</v>
          </cell>
          <cell r="C3139" t="str">
            <v>m</v>
          </cell>
          <cell r="D3139">
            <v>214.22</v>
          </cell>
          <cell r="E3139">
            <v>85.78</v>
          </cell>
          <cell r="F3139">
            <v>300</v>
          </cell>
        </row>
        <row r="3140">
          <cell r="A3140">
            <v>4621110</v>
          </cell>
          <cell r="B3140" t="str">
            <v>Tubo de aço carbono preto sem costura Schedule 40, DN= 8´ - inclusive conexões</v>
          </cell>
          <cell r="C3140" t="str">
            <v>m</v>
          </cell>
          <cell r="D3140">
            <v>304.57</v>
          </cell>
          <cell r="E3140">
            <v>93.57</v>
          </cell>
          <cell r="F3140">
            <v>398.14</v>
          </cell>
        </row>
        <row r="3141">
          <cell r="A3141">
            <v>4621140</v>
          </cell>
          <cell r="B3141" t="str">
            <v>Tubo de aço carbono preto com costura Schedule 40, DN= 10´ - inclusive conexões</v>
          </cell>
          <cell r="C3141" t="str">
            <v>m</v>
          </cell>
          <cell r="D3141">
            <v>390.97</v>
          </cell>
          <cell r="E3141">
            <v>102.93</v>
          </cell>
          <cell r="F3141">
            <v>493.9</v>
          </cell>
        </row>
        <row r="3142">
          <cell r="A3142">
            <v>4621150</v>
          </cell>
          <cell r="B3142" t="str">
            <v>Tubo de aço carbono preto com costura Schedule 40, DN= 12´ - inclusive conexões</v>
          </cell>
          <cell r="C3142" t="str">
            <v>m</v>
          </cell>
          <cell r="D3142">
            <v>531.05999999999995</v>
          </cell>
          <cell r="E3142">
            <v>109.17</v>
          </cell>
          <cell r="F3142">
            <v>640.23</v>
          </cell>
        </row>
        <row r="3143">
          <cell r="A3143">
            <v>4623010</v>
          </cell>
          <cell r="B3143" t="str">
            <v>Tubo de concreto classe EA-2, DN= 400 mm</v>
          </cell>
          <cell r="C3143" t="str">
            <v>m</v>
          </cell>
          <cell r="D3143">
            <v>79.98</v>
          </cell>
          <cell r="E3143">
            <v>10.14</v>
          </cell>
          <cell r="F3143">
            <v>90.12</v>
          </cell>
        </row>
        <row r="3144">
          <cell r="A3144">
            <v>4623020</v>
          </cell>
          <cell r="B3144" t="str">
            <v>Tubo de concreto classe EA-2, DN= 500 mm</v>
          </cell>
          <cell r="C3144" t="str">
            <v>m</v>
          </cell>
          <cell r="D3144">
            <v>100.65</v>
          </cell>
          <cell r="E3144">
            <v>15.22</v>
          </cell>
          <cell r="F3144">
            <v>115.87</v>
          </cell>
        </row>
        <row r="3145">
          <cell r="A3145">
            <v>4623030</v>
          </cell>
          <cell r="B3145" t="str">
            <v>Tubo de concreto classe EA-2, DN= 600 mm</v>
          </cell>
          <cell r="C3145" t="str">
            <v>m</v>
          </cell>
          <cell r="D3145">
            <v>128.52000000000001</v>
          </cell>
          <cell r="E3145">
            <v>17.760000000000002</v>
          </cell>
          <cell r="F3145">
            <v>146.28</v>
          </cell>
        </row>
        <row r="3146">
          <cell r="A3146">
            <v>4623040</v>
          </cell>
          <cell r="B3146" t="str">
            <v>Tubo de concreto classe EA-2, DN= 700 mm</v>
          </cell>
          <cell r="C3146" t="str">
            <v>m</v>
          </cell>
          <cell r="D3146">
            <v>161.44</v>
          </cell>
          <cell r="E3146">
            <v>20.28</v>
          </cell>
          <cell r="F3146">
            <v>181.72</v>
          </cell>
        </row>
        <row r="3147">
          <cell r="A3147">
            <v>4623050</v>
          </cell>
          <cell r="B3147" t="str">
            <v>Tubo de concreto classe EA-2, DN= 800 mm</v>
          </cell>
          <cell r="C3147" t="str">
            <v>m</v>
          </cell>
          <cell r="D3147">
            <v>199.25</v>
          </cell>
          <cell r="E3147">
            <v>25.36</v>
          </cell>
          <cell r="F3147">
            <v>224.61</v>
          </cell>
        </row>
        <row r="3148">
          <cell r="A3148">
            <v>4623060</v>
          </cell>
          <cell r="B3148" t="str">
            <v>Tubo de concreto classe EA-2, DN= 900 mm</v>
          </cell>
          <cell r="C3148" t="str">
            <v>m</v>
          </cell>
          <cell r="D3148">
            <v>263.45999999999998</v>
          </cell>
          <cell r="E3148">
            <v>30.44</v>
          </cell>
          <cell r="F3148">
            <v>293.89999999999998</v>
          </cell>
        </row>
        <row r="3149">
          <cell r="A3149">
            <v>4623070</v>
          </cell>
          <cell r="B3149" t="str">
            <v>Tubo de concreto classe EA-2, DN= 1000 mm</v>
          </cell>
          <cell r="C3149" t="str">
            <v>m</v>
          </cell>
          <cell r="D3149">
            <v>315.75</v>
          </cell>
          <cell r="E3149">
            <v>38.04</v>
          </cell>
          <cell r="F3149">
            <v>353.79</v>
          </cell>
        </row>
        <row r="3150">
          <cell r="A3150">
            <v>4623080</v>
          </cell>
          <cell r="B3150" t="str">
            <v>Tubo de concreto classe EA-2, DN= 1200 mm</v>
          </cell>
          <cell r="C3150" t="str">
            <v>m</v>
          </cell>
          <cell r="D3150">
            <v>462.13</v>
          </cell>
          <cell r="E3150">
            <v>76.08</v>
          </cell>
          <cell r="F3150">
            <v>538.21</v>
          </cell>
        </row>
        <row r="3151">
          <cell r="A3151">
            <v>4623110</v>
          </cell>
          <cell r="B3151" t="str">
            <v>Tubo de concreto classe EA-3, DN= 400 mm</v>
          </cell>
          <cell r="C3151" t="str">
            <v>m</v>
          </cell>
          <cell r="D3151">
            <v>85.35</v>
          </cell>
          <cell r="E3151">
            <v>10.14</v>
          </cell>
          <cell r="F3151">
            <v>95.49</v>
          </cell>
        </row>
        <row r="3152">
          <cell r="A3152">
            <v>4623120</v>
          </cell>
          <cell r="B3152" t="str">
            <v>Tubo de concreto classe EA-3, DN= 500 mm</v>
          </cell>
          <cell r="C3152" t="str">
            <v>m</v>
          </cell>
          <cell r="D3152">
            <v>104.78</v>
          </cell>
          <cell r="E3152">
            <v>15.22</v>
          </cell>
          <cell r="F3152">
            <v>120</v>
          </cell>
        </row>
        <row r="3153">
          <cell r="A3153">
            <v>4623130</v>
          </cell>
          <cell r="B3153" t="str">
            <v>Tubo de concreto classe EA-3, DN= 600 mm</v>
          </cell>
          <cell r="C3153" t="str">
            <v>m</v>
          </cell>
          <cell r="D3153">
            <v>135.56</v>
          </cell>
          <cell r="E3153">
            <v>17.760000000000002</v>
          </cell>
          <cell r="F3153">
            <v>153.32</v>
          </cell>
        </row>
        <row r="3154">
          <cell r="A3154">
            <v>4623140</v>
          </cell>
          <cell r="B3154" t="str">
            <v>Tubo de concreto classe EA-3, DN= 700 mm</v>
          </cell>
          <cell r="C3154" t="str">
            <v>m</v>
          </cell>
          <cell r="D3154">
            <v>177.84</v>
          </cell>
          <cell r="E3154">
            <v>20.28</v>
          </cell>
          <cell r="F3154">
            <v>198.12</v>
          </cell>
        </row>
        <row r="3155">
          <cell r="A3155">
            <v>4623150</v>
          </cell>
          <cell r="B3155" t="str">
            <v>Tubo de concreto classe EA-3, DN= 800 mm</v>
          </cell>
          <cell r="C3155" t="str">
            <v>m</v>
          </cell>
          <cell r="D3155">
            <v>226.51</v>
          </cell>
          <cell r="E3155">
            <v>25.36</v>
          </cell>
          <cell r="F3155">
            <v>251.87</v>
          </cell>
        </row>
        <row r="3156">
          <cell r="A3156">
            <v>4623160</v>
          </cell>
          <cell r="B3156" t="str">
            <v>Tubo de concreto classe EA-3, DN= 900 mm</v>
          </cell>
          <cell r="C3156" t="str">
            <v>m</v>
          </cell>
          <cell r="D3156">
            <v>287.83</v>
          </cell>
          <cell r="E3156">
            <v>30.44</v>
          </cell>
          <cell r="F3156">
            <v>318.27</v>
          </cell>
        </row>
        <row r="3157">
          <cell r="A3157">
            <v>4623170</v>
          </cell>
          <cell r="B3157" t="str">
            <v>Tubo de concreto classe EA-3, DN= 1000 mm</v>
          </cell>
          <cell r="C3157" t="str">
            <v>m</v>
          </cell>
          <cell r="D3157">
            <v>347.57</v>
          </cell>
          <cell r="E3157">
            <v>38.04</v>
          </cell>
          <cell r="F3157">
            <v>385.61</v>
          </cell>
        </row>
        <row r="3158">
          <cell r="A3158">
            <v>4623180</v>
          </cell>
          <cell r="B3158" t="str">
            <v>Tubo de concreto classe EA-3, DN= 1200 mm</v>
          </cell>
          <cell r="C3158" t="str">
            <v>m</v>
          </cell>
          <cell r="D3158">
            <v>509.54</v>
          </cell>
          <cell r="E3158">
            <v>76.08</v>
          </cell>
          <cell r="F3158">
            <v>585.62</v>
          </cell>
        </row>
        <row r="3159">
          <cell r="A3159">
            <v>4626010</v>
          </cell>
          <cell r="B3159" t="str">
            <v>Tubo em ferro fundido com ponta e ponta, predial SMU, DN= 50 mm</v>
          </cell>
          <cell r="C3159" t="str">
            <v>m</v>
          </cell>
          <cell r="D3159">
            <v>80.959999999999994</v>
          </cell>
          <cell r="E3159">
            <v>15.6</v>
          </cell>
          <cell r="F3159">
            <v>96.56</v>
          </cell>
        </row>
        <row r="3160">
          <cell r="A3160">
            <v>4626020</v>
          </cell>
          <cell r="B3160" t="str">
            <v>Tubo em ferro fundido com ponta e ponta, predial SMU, DN= 75 mm</v>
          </cell>
          <cell r="C3160" t="str">
            <v>m</v>
          </cell>
          <cell r="D3160">
            <v>110.94</v>
          </cell>
          <cell r="E3160">
            <v>15.6</v>
          </cell>
          <cell r="F3160">
            <v>126.54</v>
          </cell>
        </row>
        <row r="3161">
          <cell r="A3161">
            <v>4626030</v>
          </cell>
          <cell r="B3161" t="str">
            <v>Tubo em ferro fundido com ponta e ponta, predial SMU, DN= 100 mm</v>
          </cell>
          <cell r="C3161" t="str">
            <v>m</v>
          </cell>
          <cell r="D3161">
            <v>111.25</v>
          </cell>
          <cell r="E3161">
            <v>21.74</v>
          </cell>
          <cell r="F3161">
            <v>132.99</v>
          </cell>
        </row>
        <row r="3162">
          <cell r="A3162">
            <v>4626040</v>
          </cell>
          <cell r="B3162" t="str">
            <v>Tubo em ferro fundido com ponta e ponta, predial SMU, DN= 150 mm</v>
          </cell>
          <cell r="C3162" t="str">
            <v>m</v>
          </cell>
          <cell r="D3162">
            <v>196.36</v>
          </cell>
          <cell r="E3162">
            <v>21.74</v>
          </cell>
          <cell r="F3162">
            <v>218.1</v>
          </cell>
        </row>
        <row r="3163">
          <cell r="A3163">
            <v>4626050</v>
          </cell>
          <cell r="B3163" t="str">
            <v>Tubo em ferro fundido com ponta e ponta, predial SMU, DN= 200 mm</v>
          </cell>
          <cell r="C3163" t="str">
            <v>m</v>
          </cell>
          <cell r="D3163">
            <v>287.89999999999998</v>
          </cell>
          <cell r="E3163">
            <v>21.74</v>
          </cell>
          <cell r="F3163">
            <v>309.64</v>
          </cell>
        </row>
        <row r="3164">
          <cell r="A3164">
            <v>4626060</v>
          </cell>
          <cell r="B3164" t="str">
            <v>Junta de união em aço inoxidável com parafuso de aço zincado, para tubo em ferro fundido predial SMU, DN= 50 mm</v>
          </cell>
          <cell r="C3164" t="str">
            <v>un</v>
          </cell>
          <cell r="D3164">
            <v>29.84</v>
          </cell>
          <cell r="E3164">
            <v>12.48</v>
          </cell>
          <cell r="F3164">
            <v>42.32</v>
          </cell>
        </row>
        <row r="3165">
          <cell r="A3165">
            <v>4626070</v>
          </cell>
          <cell r="B3165" t="str">
            <v>Junta de união em aço inoxidável com parafuso de aço zincado, para tubo em ferro fundido predial SMU, DN= 75 mm</v>
          </cell>
          <cell r="C3165" t="str">
            <v>un</v>
          </cell>
          <cell r="D3165">
            <v>34.979999999999997</v>
          </cell>
          <cell r="E3165">
            <v>12.48</v>
          </cell>
          <cell r="F3165">
            <v>47.46</v>
          </cell>
        </row>
        <row r="3166">
          <cell r="A3166">
            <v>4626080</v>
          </cell>
          <cell r="B3166" t="str">
            <v>Junta de união em aço inoxidável com parafuso de aço zincado, para tubo em ferro fundido predial SMU, DN= 100 mm</v>
          </cell>
          <cell r="C3166" t="str">
            <v>un</v>
          </cell>
          <cell r="D3166">
            <v>36.049999999999997</v>
          </cell>
          <cell r="E3166">
            <v>15.6</v>
          </cell>
          <cell r="F3166">
            <v>51.65</v>
          </cell>
        </row>
        <row r="3167">
          <cell r="A3167">
            <v>4626090</v>
          </cell>
          <cell r="B3167" t="str">
            <v>Junta de união em aço inoxidável com parafuso de aço zincado, para tubo em ferro fundido predial SMU, DN= 150 mm</v>
          </cell>
          <cell r="C3167" t="str">
            <v>un</v>
          </cell>
          <cell r="D3167">
            <v>70.67</v>
          </cell>
          <cell r="E3167">
            <v>15.6</v>
          </cell>
          <cell r="F3167">
            <v>86.27</v>
          </cell>
        </row>
        <row r="3168">
          <cell r="A3168">
            <v>4626100</v>
          </cell>
          <cell r="B3168" t="str">
            <v>Junta de união em aço inoxidável com parafuso de aço zincado, para tubo em ferro fundido predial SMU, DN= 200 mm</v>
          </cell>
          <cell r="C3168" t="str">
            <v>un</v>
          </cell>
          <cell r="D3168">
            <v>107.66</v>
          </cell>
          <cell r="E3168">
            <v>15.6</v>
          </cell>
          <cell r="F3168">
            <v>123.26</v>
          </cell>
        </row>
        <row r="3169">
          <cell r="A3169">
            <v>4626110</v>
          </cell>
          <cell r="B3169" t="str">
            <v>Conjunto de ancoragem para tubo em ferro fundido predial SMU, DN= 50 mm</v>
          </cell>
          <cell r="C3169" t="str">
            <v>cj</v>
          </cell>
          <cell r="D3169">
            <v>642.86</v>
          </cell>
          <cell r="E3169">
            <v>12.48</v>
          </cell>
          <cell r="F3169">
            <v>655.34</v>
          </cell>
        </row>
        <row r="3170">
          <cell r="A3170">
            <v>4626120</v>
          </cell>
          <cell r="B3170" t="str">
            <v>Conjunto de ancoragem para tubo em ferro fundido predial SMU, DN= 75 mm</v>
          </cell>
          <cell r="C3170" t="str">
            <v>cj</v>
          </cell>
          <cell r="D3170">
            <v>657.68</v>
          </cell>
          <cell r="E3170">
            <v>12.48</v>
          </cell>
          <cell r="F3170">
            <v>670.16</v>
          </cell>
        </row>
        <row r="3171">
          <cell r="A3171">
            <v>4626130</v>
          </cell>
          <cell r="B3171" t="str">
            <v>Conjunto de ancoragem para tubo em ferro fundido predial SMU, DN= 100 mm</v>
          </cell>
          <cell r="C3171" t="str">
            <v>cj</v>
          </cell>
          <cell r="D3171">
            <v>651.24</v>
          </cell>
          <cell r="E3171">
            <v>15.6</v>
          </cell>
          <cell r="F3171">
            <v>666.84</v>
          </cell>
        </row>
        <row r="3172">
          <cell r="A3172">
            <v>4626136</v>
          </cell>
          <cell r="B3172" t="str">
            <v>Conjunto de ancoragem para tubo em ferro fundido predial SMU, DN= 125 mm</v>
          </cell>
          <cell r="C3172" t="str">
            <v>cj</v>
          </cell>
          <cell r="D3172">
            <v>824.23</v>
          </cell>
          <cell r="E3172">
            <v>15.6</v>
          </cell>
          <cell r="F3172">
            <v>839.83</v>
          </cell>
        </row>
        <row r="3173">
          <cell r="A3173">
            <v>4626140</v>
          </cell>
          <cell r="B3173" t="str">
            <v>Conjunto de ancoragem para tubo em ferro fundido predial SMU, DN= 150 mm</v>
          </cell>
          <cell r="C3173" t="str">
            <v>cj</v>
          </cell>
          <cell r="D3173">
            <v>916.42</v>
          </cell>
          <cell r="E3173">
            <v>15.6</v>
          </cell>
          <cell r="F3173">
            <v>932.02</v>
          </cell>
        </row>
        <row r="3174">
          <cell r="A3174">
            <v>4626150</v>
          </cell>
          <cell r="B3174" t="str">
            <v>Conjunto de ancoragem para tubo em ferro fundido predial SMU, DN= 200 mm</v>
          </cell>
          <cell r="C3174" t="str">
            <v>cj</v>
          </cell>
          <cell r="D3174">
            <v>1307.1400000000001</v>
          </cell>
          <cell r="E3174">
            <v>15.6</v>
          </cell>
          <cell r="F3174">
            <v>1322.74</v>
          </cell>
        </row>
        <row r="3175">
          <cell r="A3175">
            <v>4626200</v>
          </cell>
          <cell r="B3175" t="str">
            <v>Tubo em ferro fundido com ponta e ponta, predial SMU, DN= 125 mm</v>
          </cell>
          <cell r="C3175" t="str">
            <v>m</v>
          </cell>
          <cell r="D3175">
            <v>181.27</v>
          </cell>
          <cell r="E3175">
            <v>21.74</v>
          </cell>
          <cell r="F3175">
            <v>203.01</v>
          </cell>
        </row>
        <row r="3176">
          <cell r="A3176">
            <v>4626210</v>
          </cell>
          <cell r="B3176" t="str">
            <v>Tubo em ferro fundido com ponta e ponta, predial SMU, DN= 250 mm</v>
          </cell>
          <cell r="C3176" t="str">
            <v>m</v>
          </cell>
          <cell r="D3176">
            <v>405.24</v>
          </cell>
          <cell r="E3176">
            <v>21.74</v>
          </cell>
          <cell r="F3176">
            <v>426.98</v>
          </cell>
        </row>
        <row r="3177">
          <cell r="A3177">
            <v>4626400</v>
          </cell>
          <cell r="B3177" t="str">
            <v>Joelho 45° em ferro fundido, predial SMU, DN= 50 mm</v>
          </cell>
          <cell r="C3177" t="str">
            <v>un</v>
          </cell>
          <cell r="D3177">
            <v>78.540000000000006</v>
          </cell>
          <cell r="E3177">
            <v>12.48</v>
          </cell>
          <cell r="F3177">
            <v>91.02</v>
          </cell>
        </row>
        <row r="3178">
          <cell r="A3178">
            <v>4626410</v>
          </cell>
          <cell r="B3178" t="str">
            <v>Joelho 45° em ferro fundido, predial SMU, DN= 75 mm</v>
          </cell>
          <cell r="C3178" t="str">
            <v>un</v>
          </cell>
          <cell r="D3178">
            <v>93.32</v>
          </cell>
          <cell r="E3178">
            <v>12.48</v>
          </cell>
          <cell r="F3178">
            <v>105.8</v>
          </cell>
        </row>
        <row r="3179">
          <cell r="A3179">
            <v>4626420</v>
          </cell>
          <cell r="B3179" t="str">
            <v>Joelho 45° em ferro fundido, predial SMU, DN= 100 mm</v>
          </cell>
          <cell r="C3179" t="str">
            <v>un</v>
          </cell>
          <cell r="D3179">
            <v>109.81</v>
          </cell>
          <cell r="E3179">
            <v>15.6</v>
          </cell>
          <cell r="F3179">
            <v>125.41</v>
          </cell>
        </row>
        <row r="3180">
          <cell r="A3180">
            <v>4626426</v>
          </cell>
          <cell r="B3180" t="str">
            <v>Joelho 45° em ferro fundido, predial SMU, DN= 125 mm</v>
          </cell>
          <cell r="C3180" t="str">
            <v>un</v>
          </cell>
          <cell r="D3180">
            <v>140.33000000000001</v>
          </cell>
          <cell r="E3180">
            <v>15.6</v>
          </cell>
          <cell r="F3180">
            <v>155.93</v>
          </cell>
        </row>
        <row r="3181">
          <cell r="A3181">
            <v>4626430</v>
          </cell>
          <cell r="B3181" t="str">
            <v>Joelho 45° em ferro fundido, predial SMU, DN= 150 mm</v>
          </cell>
          <cell r="C3181" t="str">
            <v>un</v>
          </cell>
          <cell r="D3181">
            <v>183.29</v>
          </cell>
          <cell r="E3181">
            <v>15.6</v>
          </cell>
          <cell r="F3181">
            <v>198.89</v>
          </cell>
        </row>
        <row r="3182">
          <cell r="A3182">
            <v>4626440</v>
          </cell>
          <cell r="B3182" t="str">
            <v>Joelho 45° em ferro fundido, predial SMU, DN= 200 mm</v>
          </cell>
          <cell r="C3182" t="str">
            <v>un</v>
          </cell>
          <cell r="D3182">
            <v>433.14</v>
          </cell>
          <cell r="E3182">
            <v>15.6</v>
          </cell>
          <cell r="F3182">
            <v>448.74</v>
          </cell>
        </row>
        <row r="3183">
          <cell r="A3183">
            <v>4626460</v>
          </cell>
          <cell r="B3183" t="str">
            <v>Joelho 88° em ferro fundido, predial SMU, DN= 50 mm</v>
          </cell>
          <cell r="C3183" t="str">
            <v>un</v>
          </cell>
          <cell r="D3183">
            <v>88.52</v>
          </cell>
          <cell r="E3183">
            <v>12.48</v>
          </cell>
          <cell r="F3183">
            <v>101</v>
          </cell>
        </row>
        <row r="3184">
          <cell r="A3184">
            <v>4626470</v>
          </cell>
          <cell r="B3184" t="str">
            <v>Joelho 88° em ferro fundido, predial SMU, DN= 75 mm</v>
          </cell>
          <cell r="C3184" t="str">
            <v>un</v>
          </cell>
          <cell r="D3184">
            <v>99.85</v>
          </cell>
          <cell r="E3184">
            <v>12.48</v>
          </cell>
          <cell r="F3184">
            <v>112.33</v>
          </cell>
        </row>
        <row r="3185">
          <cell r="A3185">
            <v>4626480</v>
          </cell>
          <cell r="B3185" t="str">
            <v>Joelho 88° em ferro fundido, predial SMU, DN= 100 mm</v>
          </cell>
          <cell r="C3185" t="str">
            <v>un</v>
          </cell>
          <cell r="D3185">
            <v>102.63</v>
          </cell>
          <cell r="E3185">
            <v>15.6</v>
          </cell>
          <cell r="F3185">
            <v>118.23</v>
          </cell>
        </row>
        <row r="3186">
          <cell r="A3186">
            <v>4626490</v>
          </cell>
          <cell r="B3186" t="str">
            <v>Joelho 88° em ferro fundido, predial SMU, DN= 150 mm</v>
          </cell>
          <cell r="C3186" t="str">
            <v>un</v>
          </cell>
          <cell r="D3186">
            <v>265.06</v>
          </cell>
          <cell r="E3186">
            <v>15.6</v>
          </cell>
          <cell r="F3186">
            <v>280.66000000000003</v>
          </cell>
        </row>
        <row r="3187">
          <cell r="A3187">
            <v>4626500</v>
          </cell>
          <cell r="B3187" t="str">
            <v>Joelho 88° em ferro fundido, predial SMU, DN= 200 mm</v>
          </cell>
          <cell r="C3187" t="str">
            <v>un</v>
          </cell>
          <cell r="D3187">
            <v>488.06</v>
          </cell>
          <cell r="E3187">
            <v>15.6</v>
          </cell>
          <cell r="F3187">
            <v>503.66</v>
          </cell>
        </row>
        <row r="3188">
          <cell r="A3188">
            <v>4626510</v>
          </cell>
          <cell r="B3188" t="str">
            <v>Junção 45° em ferro fundido, predial SMU, DN= 50 x 50 mm</v>
          </cell>
          <cell r="C3188" t="str">
            <v>un</v>
          </cell>
          <cell r="D3188">
            <v>139.66</v>
          </cell>
          <cell r="E3188">
            <v>12.48</v>
          </cell>
          <cell r="F3188">
            <v>152.13999999999999</v>
          </cell>
        </row>
        <row r="3189">
          <cell r="A3189">
            <v>4626516</v>
          </cell>
          <cell r="B3189" t="str">
            <v>Junção 45° em ferro fundido, predial SMU, DN= 75 x 50 mm</v>
          </cell>
          <cell r="C3189" t="str">
            <v>un</v>
          </cell>
          <cell r="D3189">
            <v>157.07</v>
          </cell>
          <cell r="E3189">
            <v>12.48</v>
          </cell>
          <cell r="F3189">
            <v>169.55</v>
          </cell>
        </row>
        <row r="3190">
          <cell r="A3190">
            <v>4626520</v>
          </cell>
          <cell r="B3190" t="str">
            <v>Junção 45° em ferro fundido, predial SMU, DN= 75 x 75 mm</v>
          </cell>
          <cell r="C3190" t="str">
            <v>un</v>
          </cell>
          <cell r="D3190">
            <v>168.62</v>
          </cell>
          <cell r="E3190">
            <v>12.48</v>
          </cell>
          <cell r="F3190">
            <v>181.1</v>
          </cell>
        </row>
        <row r="3191">
          <cell r="A3191">
            <v>4626540</v>
          </cell>
          <cell r="B3191" t="str">
            <v>Junção 45° em ferro fundido, predial SMU, DN= 100 x 75 mm</v>
          </cell>
          <cell r="C3191" t="str">
            <v>un</v>
          </cell>
          <cell r="D3191">
            <v>190.01</v>
          </cell>
          <cell r="E3191">
            <v>15.6</v>
          </cell>
          <cell r="F3191">
            <v>205.61</v>
          </cell>
        </row>
        <row r="3192">
          <cell r="A3192">
            <v>4626550</v>
          </cell>
          <cell r="B3192" t="str">
            <v>Junção 45° em ferro fundido, predial SMU, DN= 100 x 100 mm</v>
          </cell>
          <cell r="C3192" t="str">
            <v>un</v>
          </cell>
          <cell r="D3192">
            <v>189.71</v>
          </cell>
          <cell r="E3192">
            <v>15.6</v>
          </cell>
          <cell r="F3192">
            <v>205.31</v>
          </cell>
        </row>
        <row r="3193">
          <cell r="A3193">
            <v>4626560</v>
          </cell>
          <cell r="B3193" t="str">
            <v>Junção 45° em ferro fundido, predial SMU, DN= 150 x 150 mm</v>
          </cell>
          <cell r="C3193" t="str">
            <v>un</v>
          </cell>
          <cell r="D3193">
            <v>476.83</v>
          </cell>
          <cell r="E3193">
            <v>15.6</v>
          </cell>
          <cell r="F3193">
            <v>492.43</v>
          </cell>
        </row>
        <row r="3194">
          <cell r="A3194">
            <v>4626580</v>
          </cell>
          <cell r="B3194" t="str">
            <v>Junta de união em aço inoxidável com parafuso de aço zincado, para tubo em ferro fundido predial SMU, DN= 125 mm</v>
          </cell>
          <cell r="C3194" t="str">
            <v>un</v>
          </cell>
          <cell r="D3194">
            <v>61.81</v>
          </cell>
          <cell r="E3194">
            <v>15.6</v>
          </cell>
          <cell r="F3194">
            <v>77.41</v>
          </cell>
        </row>
        <row r="3195">
          <cell r="A3195">
            <v>4626590</v>
          </cell>
          <cell r="B3195" t="str">
            <v>Junta de união em aço inoxidável com parafuso de aço zincado, para tubo em ferro fundido predial SMU, DN= 250 mm</v>
          </cell>
          <cell r="C3195" t="str">
            <v>un</v>
          </cell>
          <cell r="D3195">
            <v>203.44</v>
          </cell>
          <cell r="E3195">
            <v>15.6</v>
          </cell>
          <cell r="F3195">
            <v>219.04</v>
          </cell>
        </row>
        <row r="3196">
          <cell r="A3196">
            <v>4626600</v>
          </cell>
          <cell r="B3196" t="str">
            <v>Redução excêntrica em ferro fundido, predial SMU, DN= 75 x 50 mm</v>
          </cell>
          <cell r="C3196" t="str">
            <v>un</v>
          </cell>
          <cell r="D3196">
            <v>96.87</v>
          </cell>
          <cell r="E3196">
            <v>12.48</v>
          </cell>
          <cell r="F3196">
            <v>109.35</v>
          </cell>
        </row>
        <row r="3197">
          <cell r="A3197">
            <v>4626610</v>
          </cell>
          <cell r="B3197" t="str">
            <v>Redução excêntrica em ferro fundido, predial SMU, DN= 100 x 75 mm</v>
          </cell>
          <cell r="C3197" t="str">
            <v>un</v>
          </cell>
          <cell r="D3197">
            <v>108.97</v>
          </cell>
          <cell r="E3197">
            <v>15.6</v>
          </cell>
          <cell r="F3197">
            <v>124.57</v>
          </cell>
        </row>
        <row r="3198">
          <cell r="A3198">
            <v>4626612</v>
          </cell>
          <cell r="B3198" t="str">
            <v>Redução excêntrica em ferro fundido, predial SMU, DN= 125 x 75 mm</v>
          </cell>
          <cell r="C3198" t="str">
            <v>un</v>
          </cell>
          <cell r="D3198">
            <v>135.87</v>
          </cell>
          <cell r="E3198">
            <v>15.6</v>
          </cell>
          <cell r="F3198">
            <v>151.47</v>
          </cell>
        </row>
        <row r="3199">
          <cell r="A3199">
            <v>4626614</v>
          </cell>
          <cell r="B3199" t="str">
            <v>Redução excêntrica em ferro fundido, predial SMU, DN= 125 x 100 mm</v>
          </cell>
          <cell r="C3199" t="str">
            <v>un</v>
          </cell>
          <cell r="D3199">
            <v>135.87</v>
          </cell>
          <cell r="E3199">
            <v>15.6</v>
          </cell>
          <cell r="F3199">
            <v>151.47</v>
          </cell>
        </row>
        <row r="3200">
          <cell r="A3200">
            <v>4626616</v>
          </cell>
          <cell r="B3200" t="str">
            <v>Redução excêntrica em ferro fundido, predial SMU, DN= 150 x 75 mm</v>
          </cell>
          <cell r="C3200" t="str">
            <v>un</v>
          </cell>
          <cell r="D3200">
            <v>160.69</v>
          </cell>
          <cell r="E3200">
            <v>15.6</v>
          </cell>
          <cell r="F3200">
            <v>176.29</v>
          </cell>
        </row>
        <row r="3201">
          <cell r="A3201">
            <v>4626632</v>
          </cell>
          <cell r="B3201" t="str">
            <v>Redução excêntrica em ferro fundido, predial SMU, DN= 150 x 100 mm</v>
          </cell>
          <cell r="C3201" t="str">
            <v>un</v>
          </cell>
          <cell r="D3201">
            <v>160.61000000000001</v>
          </cell>
          <cell r="E3201">
            <v>15.6</v>
          </cell>
          <cell r="F3201">
            <v>176.21</v>
          </cell>
        </row>
        <row r="3202">
          <cell r="A3202">
            <v>4626634</v>
          </cell>
          <cell r="B3202" t="str">
            <v>Redução excêntrica em ferro fundido, predial SMU, DN= 150 x 125 mm</v>
          </cell>
          <cell r="C3202" t="str">
            <v>un</v>
          </cell>
          <cell r="D3202">
            <v>194.66</v>
          </cell>
          <cell r="E3202">
            <v>15.6</v>
          </cell>
          <cell r="F3202">
            <v>210.26</v>
          </cell>
        </row>
        <row r="3203">
          <cell r="A3203">
            <v>4626636</v>
          </cell>
          <cell r="B3203" t="str">
            <v>Redução excêntrica em ferro fundido, predial SMU, DN= 200 x 125 mm</v>
          </cell>
          <cell r="C3203" t="str">
            <v>un</v>
          </cell>
          <cell r="D3203">
            <v>314.23</v>
          </cell>
          <cell r="E3203">
            <v>15.6</v>
          </cell>
          <cell r="F3203">
            <v>329.83</v>
          </cell>
        </row>
        <row r="3204">
          <cell r="A3204">
            <v>4626640</v>
          </cell>
          <cell r="B3204" t="str">
            <v>Redução excêntrica em ferro fundido, predial SMU, DN= 200 x 150 mm</v>
          </cell>
          <cell r="C3204" t="str">
            <v>un</v>
          </cell>
          <cell r="D3204">
            <v>310.3</v>
          </cell>
          <cell r="E3204">
            <v>15.6</v>
          </cell>
          <cell r="F3204">
            <v>325.89999999999998</v>
          </cell>
        </row>
        <row r="3205">
          <cell r="A3205">
            <v>4626690</v>
          </cell>
          <cell r="B3205" t="str">
            <v>Redução excêntrica em ferro fundido, predial SMU, DN= 250 x 200 mm</v>
          </cell>
          <cell r="C3205" t="str">
            <v>un</v>
          </cell>
          <cell r="D3205">
            <v>610.62</v>
          </cell>
          <cell r="E3205">
            <v>15.6</v>
          </cell>
          <cell r="F3205">
            <v>626.22</v>
          </cell>
        </row>
        <row r="3206">
          <cell r="A3206">
            <v>4626700</v>
          </cell>
          <cell r="B3206" t="str">
            <v>Te de visita em ferro fundido, predial SMU, DN= 75 mm</v>
          </cell>
          <cell r="C3206" t="str">
            <v>un</v>
          </cell>
          <cell r="D3206">
            <v>325.14999999999998</v>
          </cell>
          <cell r="E3206">
            <v>12.48</v>
          </cell>
          <cell r="F3206">
            <v>337.63</v>
          </cell>
        </row>
        <row r="3207">
          <cell r="A3207">
            <v>4626710</v>
          </cell>
          <cell r="B3207" t="str">
            <v>Te de visita em ferro fundido, predial SMU, DN= 100 mm</v>
          </cell>
          <cell r="C3207" t="str">
            <v>un</v>
          </cell>
          <cell r="D3207">
            <v>338.92</v>
          </cell>
          <cell r="E3207">
            <v>15.6</v>
          </cell>
          <cell r="F3207">
            <v>354.52</v>
          </cell>
        </row>
        <row r="3208">
          <cell r="A3208">
            <v>4626720</v>
          </cell>
          <cell r="B3208" t="str">
            <v>Te de visita em ferro fundido, predial SMU, DN= 125 mm</v>
          </cell>
          <cell r="C3208" t="str">
            <v>un</v>
          </cell>
          <cell r="D3208">
            <v>541.62</v>
          </cell>
          <cell r="E3208">
            <v>15.6</v>
          </cell>
          <cell r="F3208">
            <v>557.22</v>
          </cell>
        </row>
        <row r="3209">
          <cell r="A3209">
            <v>4626730</v>
          </cell>
          <cell r="B3209" t="str">
            <v>Te de visita em ferro fundido, predial SMU, DN= 150 mm</v>
          </cell>
          <cell r="C3209" t="str">
            <v>un</v>
          </cell>
          <cell r="D3209">
            <v>672.41</v>
          </cell>
          <cell r="E3209">
            <v>15.6</v>
          </cell>
          <cell r="F3209">
            <v>688.01</v>
          </cell>
        </row>
        <row r="3210">
          <cell r="A3210">
            <v>4626740</v>
          </cell>
          <cell r="B3210" t="str">
            <v>Te de visita em ferro fundido, predial SMU, DN= 200 mm</v>
          </cell>
          <cell r="C3210" t="str">
            <v>un</v>
          </cell>
          <cell r="D3210">
            <v>1085.46</v>
          </cell>
          <cell r="E3210">
            <v>15.6</v>
          </cell>
          <cell r="F3210">
            <v>1101.06</v>
          </cell>
        </row>
        <row r="3211">
          <cell r="A3211">
            <v>4626800</v>
          </cell>
          <cell r="B3211" t="str">
            <v>Abraçadeira dentada para travamento em aço inoxidável, com parafuso de aço zincado, para tubo em ferro fundido predial SMU, DN= 50 mm</v>
          </cell>
          <cell r="C3211" t="str">
            <v>un</v>
          </cell>
          <cell r="D3211">
            <v>242.19</v>
          </cell>
          <cell r="E3211">
            <v>12.48</v>
          </cell>
          <cell r="F3211">
            <v>254.67</v>
          </cell>
        </row>
        <row r="3212">
          <cell r="A3212">
            <v>4626810</v>
          </cell>
          <cell r="B3212" t="str">
            <v>Abraçadeira dentada para travamento em aço inoxidável, com parafuso de aço zincado, para tubo em ferro fundido predial SMU, DN= 75 mm</v>
          </cell>
          <cell r="C3212" t="str">
            <v>un</v>
          </cell>
          <cell r="D3212">
            <v>278.12</v>
          </cell>
          <cell r="E3212">
            <v>12.48</v>
          </cell>
          <cell r="F3212">
            <v>290.60000000000002</v>
          </cell>
        </row>
        <row r="3213">
          <cell r="A3213">
            <v>4626820</v>
          </cell>
          <cell r="B3213" t="str">
            <v>Abraçadeira dentada para travamento em aço inoxidável, com parafuso de aço zincado, para tubo em ferro fundido predial SMU, DN= 100 mm</v>
          </cell>
          <cell r="C3213" t="str">
            <v>un</v>
          </cell>
          <cell r="D3213">
            <v>335.4</v>
          </cell>
          <cell r="E3213">
            <v>15.6</v>
          </cell>
          <cell r="F3213">
            <v>351</v>
          </cell>
        </row>
        <row r="3214">
          <cell r="A3214">
            <v>4626830</v>
          </cell>
          <cell r="B3214" t="str">
            <v>Abraçadeira dentada para travamento em aço inoxidável, com parafuso de aço zincado, para tubo em ferro fundido predial SMU, DN= 150 mm</v>
          </cell>
          <cell r="C3214" t="str">
            <v>un</v>
          </cell>
          <cell r="D3214">
            <v>450.1</v>
          </cell>
          <cell r="E3214">
            <v>15.6</v>
          </cell>
          <cell r="F3214">
            <v>465.7</v>
          </cell>
        </row>
        <row r="3215">
          <cell r="A3215">
            <v>4626840</v>
          </cell>
          <cell r="B3215" t="str">
            <v>Tampão simples em ferro fundido, predial SMU, DN= 150 mm</v>
          </cell>
          <cell r="C3215" t="str">
            <v>un</v>
          </cell>
          <cell r="D3215">
            <v>182.77</v>
          </cell>
          <cell r="E3215">
            <v>15.6</v>
          </cell>
          <cell r="F3215">
            <v>198.37</v>
          </cell>
        </row>
        <row r="3216">
          <cell r="A3216">
            <v>4626900</v>
          </cell>
          <cell r="B3216" t="str">
            <v>Junção 45° em ferro fundido, predial SMU, DN= 125 x 100 mm</v>
          </cell>
          <cell r="C3216" t="str">
            <v>un</v>
          </cell>
          <cell r="D3216">
            <v>307.99</v>
          </cell>
          <cell r="E3216">
            <v>15.6</v>
          </cell>
          <cell r="F3216">
            <v>323.58999999999997</v>
          </cell>
        </row>
        <row r="3217">
          <cell r="A3217">
            <v>4626910</v>
          </cell>
          <cell r="B3217" t="str">
            <v>Junção 45° em ferro fundido, predial SMU, DN= 150 x 100 mm</v>
          </cell>
          <cell r="C3217" t="str">
            <v>un</v>
          </cell>
          <cell r="D3217">
            <v>415.29</v>
          </cell>
          <cell r="E3217">
            <v>15.6</v>
          </cell>
          <cell r="F3217">
            <v>430.89</v>
          </cell>
        </row>
        <row r="3218">
          <cell r="A3218">
            <v>4626920</v>
          </cell>
          <cell r="B3218" t="str">
            <v>Junção 45° em ferro fundido, predial SMU, DN= 200 x 100 mm</v>
          </cell>
          <cell r="C3218" t="str">
            <v>un</v>
          </cell>
          <cell r="D3218">
            <v>872.69</v>
          </cell>
          <cell r="E3218">
            <v>15.6</v>
          </cell>
          <cell r="F3218">
            <v>888.29</v>
          </cell>
        </row>
        <row r="3219">
          <cell r="A3219">
            <v>4626930</v>
          </cell>
          <cell r="B3219" t="str">
            <v>Junção 45° em ferro fundido, predial SMU, DN= 200 x 200 mm</v>
          </cell>
          <cell r="C3219" t="str">
            <v>un</v>
          </cell>
          <cell r="D3219">
            <v>949.91</v>
          </cell>
          <cell r="E3219">
            <v>15.6</v>
          </cell>
          <cell r="F3219">
            <v>965.51</v>
          </cell>
        </row>
        <row r="3220">
          <cell r="A3220">
            <v>4627050</v>
          </cell>
          <cell r="B3220" t="str">
            <v>Tubo de cobre flexível, espessura 1/32" - diâmetro 3/16", inclusive conexões</v>
          </cell>
          <cell r="C3220" t="str">
            <v>m</v>
          </cell>
          <cell r="D3220">
            <v>4.9800000000000004</v>
          </cell>
          <cell r="E3220">
            <v>5.14</v>
          </cell>
          <cell r="F3220">
            <v>10.119999999999999</v>
          </cell>
        </row>
        <row r="3221">
          <cell r="A3221">
            <v>4627060</v>
          </cell>
          <cell r="B3221" t="str">
            <v>Tubo de cobre flexível, espessura 1/32" - diâmetro 1/4", inclusive conexões</v>
          </cell>
          <cell r="C3221" t="str">
            <v>m</v>
          </cell>
          <cell r="D3221">
            <v>5.65</v>
          </cell>
          <cell r="E3221">
            <v>5.14</v>
          </cell>
          <cell r="F3221">
            <v>10.79</v>
          </cell>
        </row>
        <row r="3222">
          <cell r="A3222">
            <v>4627070</v>
          </cell>
          <cell r="B3222" t="str">
            <v>Tubo de cobre flexível, espessura 1/32" - diâmetro 5/16", inclusive conexões</v>
          </cell>
          <cell r="C3222" t="str">
            <v>m</v>
          </cell>
          <cell r="D3222">
            <v>8.64</v>
          </cell>
          <cell r="E3222">
            <v>5.14</v>
          </cell>
          <cell r="F3222">
            <v>13.78</v>
          </cell>
        </row>
        <row r="3223">
          <cell r="A3223">
            <v>4627080</v>
          </cell>
          <cell r="B3223" t="str">
            <v>Tubo de cobre flexível, espessura 1/32" - diâmetro 3/8", inclusive conexões</v>
          </cell>
          <cell r="C3223" t="str">
            <v>m</v>
          </cell>
          <cell r="D3223">
            <v>8.6300000000000008</v>
          </cell>
          <cell r="E3223">
            <v>7.8</v>
          </cell>
          <cell r="F3223">
            <v>16.43</v>
          </cell>
        </row>
        <row r="3224">
          <cell r="A3224">
            <v>4627090</v>
          </cell>
          <cell r="B3224" t="str">
            <v>Tubo de cobre flexível, espessura 1/32" - diâmetro 1/2", inclusive conexões</v>
          </cell>
          <cell r="C3224" t="str">
            <v>m</v>
          </cell>
          <cell r="D3224">
            <v>11.91</v>
          </cell>
          <cell r="E3224">
            <v>7.8</v>
          </cell>
          <cell r="F3224">
            <v>19.71</v>
          </cell>
        </row>
        <row r="3225">
          <cell r="A3225">
            <v>4627100</v>
          </cell>
          <cell r="B3225" t="str">
            <v>Tubo de cobre flexível, espessura 1/32" - diâmetro 5/8", inclusive conexões</v>
          </cell>
          <cell r="C3225" t="str">
            <v>m</v>
          </cell>
          <cell r="D3225">
            <v>14.97</v>
          </cell>
          <cell r="E3225">
            <v>7.8</v>
          </cell>
          <cell r="F3225">
            <v>22.77</v>
          </cell>
        </row>
        <row r="3226">
          <cell r="A3226">
            <v>4627110</v>
          </cell>
          <cell r="B3226" t="str">
            <v>Tubo de cobre flexível, espessura 1/32" - diâmetro 3/4", inclusive conexões</v>
          </cell>
          <cell r="C3226" t="str">
            <v>m</v>
          </cell>
          <cell r="D3226">
            <v>18</v>
          </cell>
          <cell r="E3226">
            <v>7.8</v>
          </cell>
          <cell r="F3226">
            <v>25.8</v>
          </cell>
        </row>
        <row r="3227">
          <cell r="A3227">
            <v>4629010</v>
          </cell>
          <cell r="B3227" t="str">
            <v>Tubo em polipropileno PPR, classe de pressão PN 20, DN= 20 mm</v>
          </cell>
          <cell r="C3227" t="str">
            <v>m</v>
          </cell>
          <cell r="D3227">
            <v>3.04</v>
          </cell>
          <cell r="E3227">
            <v>1.87</v>
          </cell>
          <cell r="F3227">
            <v>4.91</v>
          </cell>
        </row>
        <row r="3228">
          <cell r="A3228">
            <v>4629020</v>
          </cell>
          <cell r="B3228" t="str">
            <v>Tubo em polipropileno PPR, classe de pressão PN 20, DN= 25 mm</v>
          </cell>
          <cell r="C3228" t="str">
            <v>m</v>
          </cell>
          <cell r="D3228">
            <v>4.47</v>
          </cell>
          <cell r="E3228">
            <v>2.4900000000000002</v>
          </cell>
          <cell r="F3228">
            <v>6.96</v>
          </cell>
        </row>
        <row r="3229">
          <cell r="A3229">
            <v>4629030</v>
          </cell>
          <cell r="B3229" t="str">
            <v>Tubo em polipropileno PPR, classe de pressão PN 20, DN= 32 mm</v>
          </cell>
          <cell r="C3229" t="str">
            <v>m</v>
          </cell>
          <cell r="D3229">
            <v>6.8</v>
          </cell>
          <cell r="E3229">
            <v>2.8</v>
          </cell>
          <cell r="F3229">
            <v>9.6</v>
          </cell>
        </row>
        <row r="3230">
          <cell r="A3230">
            <v>4629040</v>
          </cell>
          <cell r="B3230" t="str">
            <v>Tubo em polipropileno PPR, classe de pressão PN 20, DN= 40 mm</v>
          </cell>
          <cell r="C3230" t="str">
            <v>m</v>
          </cell>
          <cell r="D3230">
            <v>10.16</v>
          </cell>
          <cell r="E3230">
            <v>4.3600000000000003</v>
          </cell>
          <cell r="F3230">
            <v>14.52</v>
          </cell>
        </row>
        <row r="3231">
          <cell r="A3231">
            <v>4629050</v>
          </cell>
          <cell r="B3231" t="str">
            <v>Tubo em polipropileno PPR, classe de pressão PN 20, DN= 50 mm</v>
          </cell>
          <cell r="C3231" t="str">
            <v>m</v>
          </cell>
          <cell r="D3231">
            <v>14.62</v>
          </cell>
          <cell r="E3231">
            <v>5.3</v>
          </cell>
          <cell r="F3231">
            <v>19.920000000000002</v>
          </cell>
        </row>
        <row r="3232">
          <cell r="A3232">
            <v>4629060</v>
          </cell>
          <cell r="B3232" t="str">
            <v>Tubo em polipropileno PPR, classe de pressão PN 20, DN= 63 mm</v>
          </cell>
          <cell r="C3232" t="str">
            <v>m</v>
          </cell>
          <cell r="D3232">
            <v>22.84</v>
          </cell>
          <cell r="E3232">
            <v>6.55</v>
          </cell>
          <cell r="F3232">
            <v>29.39</v>
          </cell>
        </row>
        <row r="3233">
          <cell r="A3233">
            <v>4629070</v>
          </cell>
          <cell r="B3233" t="str">
            <v>Tubo em polipropileno PPR, classe de pressão PN 20, DN= 75 mm</v>
          </cell>
          <cell r="C3233" t="str">
            <v>m</v>
          </cell>
          <cell r="D3233">
            <v>41.63</v>
          </cell>
          <cell r="E3233">
            <v>8.73</v>
          </cell>
          <cell r="F3233">
            <v>50.36</v>
          </cell>
        </row>
        <row r="3234">
          <cell r="A3234">
            <v>4629080</v>
          </cell>
          <cell r="B3234" t="str">
            <v>Tubo em polipropileno PPR, classe de pressão PN 20, DN= 90 mm</v>
          </cell>
          <cell r="C3234" t="str">
            <v>m</v>
          </cell>
          <cell r="D3234">
            <v>45.95</v>
          </cell>
          <cell r="E3234">
            <v>10.3</v>
          </cell>
          <cell r="F3234">
            <v>56.25</v>
          </cell>
        </row>
        <row r="3235">
          <cell r="A3235">
            <v>4629090</v>
          </cell>
          <cell r="B3235" t="str">
            <v>Tubo em polipropileno PPR, classe de pressão PN 20, DN= 110 mm</v>
          </cell>
          <cell r="C3235" t="str">
            <v>m</v>
          </cell>
          <cell r="D3235">
            <v>70.69</v>
          </cell>
          <cell r="E3235">
            <v>11.24</v>
          </cell>
          <cell r="F3235">
            <v>81.93</v>
          </cell>
        </row>
        <row r="3236">
          <cell r="A3236">
            <v>4629100</v>
          </cell>
          <cell r="B3236" t="str">
            <v>Tubo em polipropileno PPR, classe de pressão PN 25, DN= 20 mm</v>
          </cell>
          <cell r="C3236" t="str">
            <v>m</v>
          </cell>
          <cell r="D3236">
            <v>4.32</v>
          </cell>
          <cell r="E3236">
            <v>1.87</v>
          </cell>
          <cell r="F3236">
            <v>6.19</v>
          </cell>
        </row>
        <row r="3237">
          <cell r="A3237">
            <v>4629110</v>
          </cell>
          <cell r="B3237" t="str">
            <v>Tubo em polipropileno PPR, classe de pressão PN 25, DN= 25 mm</v>
          </cell>
          <cell r="C3237" t="str">
            <v>m</v>
          </cell>
          <cell r="D3237">
            <v>5.51</v>
          </cell>
          <cell r="E3237">
            <v>2.4900000000000002</v>
          </cell>
          <cell r="F3237">
            <v>8</v>
          </cell>
        </row>
        <row r="3238">
          <cell r="A3238">
            <v>4629120</v>
          </cell>
          <cell r="B3238" t="str">
            <v>Tubo em polipropileno PPR, classe de pressão PN 25, DN= 32 mm</v>
          </cell>
          <cell r="C3238" t="str">
            <v>m</v>
          </cell>
          <cell r="D3238">
            <v>7.59</v>
          </cell>
          <cell r="E3238">
            <v>2.8</v>
          </cell>
          <cell r="F3238">
            <v>10.39</v>
          </cell>
        </row>
        <row r="3239">
          <cell r="A3239">
            <v>4629130</v>
          </cell>
          <cell r="B3239" t="str">
            <v>Tubo em polipropileno PPR, classe de pressão PN 25, DN= 40 mm</v>
          </cell>
          <cell r="C3239" t="str">
            <v>m</v>
          </cell>
          <cell r="D3239">
            <v>14.8</v>
          </cell>
          <cell r="E3239">
            <v>4.3600000000000003</v>
          </cell>
          <cell r="F3239">
            <v>19.16</v>
          </cell>
        </row>
        <row r="3240">
          <cell r="A3240">
            <v>4629140</v>
          </cell>
          <cell r="B3240" t="str">
            <v>Tubo em polipropileno PPR, classe de pressão PN 25, DN= 50 mm</v>
          </cell>
          <cell r="C3240" t="str">
            <v>m</v>
          </cell>
          <cell r="D3240">
            <v>16.82</v>
          </cell>
          <cell r="E3240">
            <v>5.3</v>
          </cell>
          <cell r="F3240">
            <v>22.12</v>
          </cell>
        </row>
        <row r="3241">
          <cell r="A3241">
            <v>4629150</v>
          </cell>
          <cell r="B3241" t="str">
            <v>Tubo em polipropileno PPR, classe de pressão PN 25, DN= 63 mm</v>
          </cell>
          <cell r="C3241" t="str">
            <v>m</v>
          </cell>
          <cell r="D3241">
            <v>32.380000000000003</v>
          </cell>
          <cell r="E3241">
            <v>6.55</v>
          </cell>
          <cell r="F3241">
            <v>38.93</v>
          </cell>
        </row>
        <row r="3242">
          <cell r="A3242">
            <v>4629160</v>
          </cell>
          <cell r="B3242" t="str">
            <v>Tubo em polipropileno PPR, classe de pressão PN 25, DN= 75 mm</v>
          </cell>
          <cell r="C3242" t="str">
            <v>m</v>
          </cell>
          <cell r="D3242">
            <v>34.35</v>
          </cell>
          <cell r="E3242">
            <v>8.73</v>
          </cell>
          <cell r="F3242">
            <v>43.08</v>
          </cell>
        </row>
        <row r="3243">
          <cell r="A3243">
            <v>4629170</v>
          </cell>
          <cell r="B3243" t="str">
            <v>Tubo em polipropileno PPR, classe de pressão PN 25, DN= 90 mm</v>
          </cell>
          <cell r="C3243" t="str">
            <v>m</v>
          </cell>
          <cell r="D3243">
            <v>66.06</v>
          </cell>
          <cell r="E3243">
            <v>10.3</v>
          </cell>
          <cell r="F3243">
            <v>76.36</v>
          </cell>
        </row>
        <row r="3244">
          <cell r="A3244">
            <v>4629180</v>
          </cell>
          <cell r="B3244" t="str">
            <v>Tubo em polipropileno PPR, classe de pressão PN 25, DN= 110 mm</v>
          </cell>
          <cell r="C3244" t="str">
            <v>m</v>
          </cell>
          <cell r="D3244">
            <v>90.15</v>
          </cell>
          <cell r="E3244">
            <v>11.24</v>
          </cell>
          <cell r="F3244">
            <v>101.39</v>
          </cell>
        </row>
        <row r="3245">
          <cell r="A3245">
            <v>4629190</v>
          </cell>
          <cell r="B3245" t="str">
            <v>Bucha de redução em polipropileno PPR, DN= 25x20 mm</v>
          </cell>
          <cell r="C3245" t="str">
            <v>un</v>
          </cell>
          <cell r="D3245">
            <v>1.45</v>
          </cell>
          <cell r="E3245">
            <v>3.75</v>
          </cell>
          <cell r="F3245">
            <v>5.2</v>
          </cell>
        </row>
        <row r="3246">
          <cell r="A3246">
            <v>4629200</v>
          </cell>
          <cell r="B3246" t="str">
            <v>Bucha de redução em polipropileno PPR, DN= 32x20 mm</v>
          </cell>
          <cell r="C3246" t="str">
            <v>un</v>
          </cell>
          <cell r="D3246">
            <v>2.14</v>
          </cell>
          <cell r="E3246">
            <v>5.3</v>
          </cell>
          <cell r="F3246">
            <v>7.44</v>
          </cell>
        </row>
        <row r="3247">
          <cell r="A3247">
            <v>4629210</v>
          </cell>
          <cell r="B3247" t="str">
            <v>Bucha de redução em polipropileno PPR, DN= 32x25 mm</v>
          </cell>
          <cell r="C3247" t="str">
            <v>un</v>
          </cell>
          <cell r="D3247">
            <v>2.13</v>
          </cell>
          <cell r="E3247">
            <v>5.3</v>
          </cell>
          <cell r="F3247">
            <v>7.43</v>
          </cell>
        </row>
        <row r="3248">
          <cell r="A3248">
            <v>4629220</v>
          </cell>
          <cell r="B3248" t="str">
            <v>Bucha de redução em polipropileno PPR, DN= 40x25 mm</v>
          </cell>
          <cell r="C3248" t="str">
            <v>un</v>
          </cell>
          <cell r="D3248">
            <v>4.9800000000000004</v>
          </cell>
          <cell r="E3248">
            <v>5.3</v>
          </cell>
          <cell r="F3248">
            <v>10.28</v>
          </cell>
        </row>
        <row r="3249">
          <cell r="A3249">
            <v>4629230</v>
          </cell>
          <cell r="B3249" t="str">
            <v>Bucha de redução em polipropileno PPR, DN= 40x32 mm</v>
          </cell>
          <cell r="C3249" t="str">
            <v>un</v>
          </cell>
          <cell r="D3249">
            <v>4.6399999999999997</v>
          </cell>
          <cell r="E3249">
            <v>7.18</v>
          </cell>
          <cell r="F3249">
            <v>11.82</v>
          </cell>
        </row>
        <row r="3250">
          <cell r="A3250">
            <v>4629260</v>
          </cell>
          <cell r="B3250" t="str">
            <v>Bucha de redução em polipropileno PPR, DN= 50x40 mm</v>
          </cell>
          <cell r="C3250" t="str">
            <v>un</v>
          </cell>
          <cell r="D3250">
            <v>5.54</v>
          </cell>
          <cell r="E3250">
            <v>7.18</v>
          </cell>
          <cell r="F3250">
            <v>12.72</v>
          </cell>
        </row>
        <row r="3251">
          <cell r="A3251">
            <v>4629270</v>
          </cell>
          <cell r="B3251" t="str">
            <v>Bucha de redução em polipropileno PPR, DN= 63x40 mm</v>
          </cell>
          <cell r="C3251" t="str">
            <v>un</v>
          </cell>
          <cell r="D3251">
            <v>12.35</v>
          </cell>
          <cell r="E3251">
            <v>9.0399999999999991</v>
          </cell>
          <cell r="F3251">
            <v>21.39</v>
          </cell>
        </row>
        <row r="3252">
          <cell r="A3252">
            <v>4629280</v>
          </cell>
          <cell r="B3252" t="str">
            <v>Bucha de redução em polipropileno PPR, DN= 63x50 mm</v>
          </cell>
          <cell r="C3252" t="str">
            <v>un</v>
          </cell>
          <cell r="D3252">
            <v>12.81</v>
          </cell>
          <cell r="E3252">
            <v>9.0399999999999991</v>
          </cell>
          <cell r="F3252">
            <v>21.85</v>
          </cell>
        </row>
        <row r="3253">
          <cell r="A3253">
            <v>4629290</v>
          </cell>
          <cell r="B3253" t="str">
            <v>Bucha de redução em polipropileno PPR, DN= 75x50 mm</v>
          </cell>
          <cell r="C3253" t="str">
            <v>un</v>
          </cell>
          <cell r="D3253">
            <v>22.66</v>
          </cell>
          <cell r="E3253">
            <v>10.92</v>
          </cell>
          <cell r="F3253">
            <v>33.58</v>
          </cell>
        </row>
        <row r="3254">
          <cell r="A3254">
            <v>4629300</v>
          </cell>
          <cell r="B3254" t="str">
            <v>Bucha de redução em polipropileno PPR, DN= 75x63 mm</v>
          </cell>
          <cell r="C3254" t="str">
            <v>un</v>
          </cell>
          <cell r="D3254">
            <v>23.27</v>
          </cell>
          <cell r="E3254">
            <v>10.92</v>
          </cell>
          <cell r="F3254">
            <v>34.19</v>
          </cell>
        </row>
        <row r="3255">
          <cell r="A3255">
            <v>4629310</v>
          </cell>
          <cell r="B3255" t="str">
            <v>Bucha de redução em polipropileno PPR, DN= 90x63 mm</v>
          </cell>
          <cell r="C3255" t="str">
            <v>un</v>
          </cell>
          <cell r="D3255">
            <v>34.39</v>
          </cell>
          <cell r="E3255">
            <v>11.24</v>
          </cell>
          <cell r="F3255">
            <v>45.63</v>
          </cell>
        </row>
        <row r="3256">
          <cell r="A3256">
            <v>4629320</v>
          </cell>
          <cell r="B3256" t="str">
            <v>Bucha de redução em polipropileno PPR, DN= 90x75 mm</v>
          </cell>
          <cell r="C3256" t="str">
            <v>un</v>
          </cell>
          <cell r="D3256">
            <v>39.03</v>
          </cell>
          <cell r="E3256">
            <v>11.24</v>
          </cell>
          <cell r="F3256">
            <v>50.27</v>
          </cell>
        </row>
        <row r="3257">
          <cell r="A3257">
            <v>4629350</v>
          </cell>
          <cell r="B3257" t="str">
            <v>Curva 90° em polipropileno PPR, DN= 20 mm</v>
          </cell>
          <cell r="C3257" t="str">
            <v>un</v>
          </cell>
          <cell r="D3257">
            <v>4.34</v>
          </cell>
          <cell r="E3257">
            <v>3.44</v>
          </cell>
          <cell r="F3257">
            <v>7.78</v>
          </cell>
        </row>
        <row r="3258">
          <cell r="A3258">
            <v>4629360</v>
          </cell>
          <cell r="B3258" t="str">
            <v>Curva 90° em polipropileno PPR, DN= 25 mm</v>
          </cell>
          <cell r="C3258" t="str">
            <v>un</v>
          </cell>
          <cell r="D3258">
            <v>6.09</v>
          </cell>
          <cell r="E3258">
            <v>3.75</v>
          </cell>
          <cell r="F3258">
            <v>9.84</v>
          </cell>
        </row>
        <row r="3259">
          <cell r="A3259">
            <v>4629370</v>
          </cell>
          <cell r="B3259" t="str">
            <v>Curva 90° em polipropileno PPR, DN= 32 mm</v>
          </cell>
          <cell r="C3259" t="str">
            <v>un</v>
          </cell>
          <cell r="D3259">
            <v>8.56</v>
          </cell>
          <cell r="E3259">
            <v>7.18</v>
          </cell>
          <cell r="F3259">
            <v>15.74</v>
          </cell>
        </row>
        <row r="3260">
          <cell r="A3260">
            <v>4629440</v>
          </cell>
          <cell r="B3260" t="str">
            <v>Curva de transposição em polipropileno PPR, DN= 20 mm</v>
          </cell>
          <cell r="C3260" t="str">
            <v>un</v>
          </cell>
          <cell r="D3260">
            <v>7.54</v>
          </cell>
          <cell r="E3260">
            <v>3.44</v>
          </cell>
          <cell r="F3260">
            <v>10.98</v>
          </cell>
        </row>
        <row r="3261">
          <cell r="A3261">
            <v>4629450</v>
          </cell>
          <cell r="B3261" t="str">
            <v>Curva de transposição em polipropileno PPR, DN= 25 mm</v>
          </cell>
          <cell r="C3261" t="str">
            <v>un</v>
          </cell>
          <cell r="D3261">
            <v>8.77</v>
          </cell>
          <cell r="E3261">
            <v>3.75</v>
          </cell>
          <cell r="F3261">
            <v>12.52</v>
          </cell>
        </row>
        <row r="3262">
          <cell r="A3262">
            <v>4629460</v>
          </cell>
          <cell r="B3262" t="str">
            <v>Curva de transposição em polipropileno PPR, DN= 32 mm</v>
          </cell>
          <cell r="C3262" t="str">
            <v>un</v>
          </cell>
          <cell r="D3262">
            <v>12.66</v>
          </cell>
          <cell r="E3262">
            <v>3.75</v>
          </cell>
          <cell r="F3262">
            <v>16.41</v>
          </cell>
        </row>
        <row r="3263">
          <cell r="A3263">
            <v>4629530</v>
          </cell>
          <cell r="B3263" t="str">
            <v>Luva em polipropileno PPR, DN= 20 mm</v>
          </cell>
          <cell r="C3263" t="str">
            <v>un</v>
          </cell>
          <cell r="D3263">
            <v>0.79</v>
          </cell>
          <cell r="E3263">
            <v>3.44</v>
          </cell>
          <cell r="F3263">
            <v>4.2300000000000004</v>
          </cell>
        </row>
        <row r="3264">
          <cell r="A3264">
            <v>4629540</v>
          </cell>
          <cell r="B3264" t="str">
            <v>Luva em polipropileno PPR, DN= 25 mm</v>
          </cell>
          <cell r="C3264" t="str">
            <v>un</v>
          </cell>
          <cell r="D3264">
            <v>1.0900000000000001</v>
          </cell>
          <cell r="E3264">
            <v>3.75</v>
          </cell>
          <cell r="F3264">
            <v>4.84</v>
          </cell>
        </row>
        <row r="3265">
          <cell r="A3265">
            <v>4629550</v>
          </cell>
          <cell r="B3265" t="str">
            <v>Luva em polipropileno PPR, DN= 32 mm</v>
          </cell>
          <cell r="C3265" t="str">
            <v>un</v>
          </cell>
          <cell r="D3265">
            <v>1.5</v>
          </cell>
          <cell r="E3265">
            <v>7.18</v>
          </cell>
          <cell r="F3265">
            <v>8.68</v>
          </cell>
        </row>
        <row r="3266">
          <cell r="A3266">
            <v>4629560</v>
          </cell>
          <cell r="B3266" t="str">
            <v>Luva em polipropileno PPR, DN= 40 mm</v>
          </cell>
          <cell r="C3266" t="str">
            <v>un</v>
          </cell>
          <cell r="D3266">
            <v>3.59</v>
          </cell>
          <cell r="E3266">
            <v>7.18</v>
          </cell>
          <cell r="F3266">
            <v>10.77</v>
          </cell>
        </row>
        <row r="3267">
          <cell r="A3267">
            <v>4629570</v>
          </cell>
          <cell r="B3267" t="str">
            <v>Luva em polipropileno PPR, DN= 50 mm</v>
          </cell>
          <cell r="C3267" t="str">
            <v>un</v>
          </cell>
          <cell r="D3267">
            <v>4.95</v>
          </cell>
          <cell r="E3267">
            <v>7.48</v>
          </cell>
          <cell r="F3267">
            <v>12.43</v>
          </cell>
        </row>
        <row r="3268">
          <cell r="A3268">
            <v>4629580</v>
          </cell>
          <cell r="B3268" t="str">
            <v>Luva em polipropileno PPR, DN= 63 mm</v>
          </cell>
          <cell r="C3268" t="str">
            <v>un</v>
          </cell>
          <cell r="D3268">
            <v>8.33</v>
          </cell>
          <cell r="E3268">
            <v>10.92</v>
          </cell>
          <cell r="F3268">
            <v>19.25</v>
          </cell>
        </row>
        <row r="3269">
          <cell r="A3269">
            <v>4629590</v>
          </cell>
          <cell r="B3269" t="str">
            <v>Luva em polipropileno PPR, DN= 75 mm</v>
          </cell>
          <cell r="C3269" t="str">
            <v>un</v>
          </cell>
          <cell r="D3269">
            <v>18.440000000000001</v>
          </cell>
          <cell r="E3269">
            <v>11.24</v>
          </cell>
          <cell r="F3269">
            <v>29.68</v>
          </cell>
        </row>
        <row r="3270">
          <cell r="A3270">
            <v>4629600</v>
          </cell>
          <cell r="B3270" t="str">
            <v>Luva em polipropileno PPR, DN= 90 mm</v>
          </cell>
          <cell r="C3270" t="str">
            <v>un</v>
          </cell>
          <cell r="D3270">
            <v>29.01</v>
          </cell>
          <cell r="E3270">
            <v>11.54</v>
          </cell>
          <cell r="F3270">
            <v>40.549999999999997</v>
          </cell>
        </row>
        <row r="3271">
          <cell r="A3271">
            <v>4629610</v>
          </cell>
          <cell r="B3271" t="str">
            <v>Luva em polipropileno PPR, DN= 110 mm</v>
          </cell>
          <cell r="C3271" t="str">
            <v>un</v>
          </cell>
          <cell r="D3271">
            <v>69.83</v>
          </cell>
          <cell r="E3271">
            <v>11.85</v>
          </cell>
          <cell r="F3271">
            <v>81.680000000000007</v>
          </cell>
        </row>
        <row r="3272">
          <cell r="A3272">
            <v>4629640</v>
          </cell>
          <cell r="B3272" t="str">
            <v>Luva de redução em polipropileno PPR, DN= 32x25 mm</v>
          </cell>
          <cell r="C3272" t="str">
            <v>un</v>
          </cell>
          <cell r="D3272">
            <v>2.46</v>
          </cell>
          <cell r="E3272">
            <v>7.18</v>
          </cell>
          <cell r="F3272">
            <v>9.64</v>
          </cell>
        </row>
        <row r="3273">
          <cell r="A3273">
            <v>4629810</v>
          </cell>
          <cell r="B3273" t="str">
            <v>Conector com inserto metálico em polipropileno PPR, DN= 25 mm x 3/4´</v>
          </cell>
          <cell r="C3273" t="str">
            <v>un</v>
          </cell>
          <cell r="D3273">
            <v>9.75</v>
          </cell>
          <cell r="E3273">
            <v>3.44</v>
          </cell>
          <cell r="F3273">
            <v>13.19</v>
          </cell>
        </row>
        <row r="3274">
          <cell r="A3274">
            <v>4629820</v>
          </cell>
          <cell r="B3274" t="str">
            <v>Conector com inserto metálico em polipropileno PPR, DN= 32 mm x 3/4´</v>
          </cell>
          <cell r="C3274" t="str">
            <v>un</v>
          </cell>
          <cell r="D3274">
            <v>17.21</v>
          </cell>
          <cell r="E3274">
            <v>5.3</v>
          </cell>
          <cell r="F3274">
            <v>22.51</v>
          </cell>
        </row>
        <row r="3275">
          <cell r="A3275">
            <v>4629830</v>
          </cell>
          <cell r="B3275" t="str">
            <v>Conector com inserto metálico em polipropileno PPR, DN= 32 mm x 1´</v>
          </cell>
          <cell r="C3275" t="str">
            <v>un</v>
          </cell>
          <cell r="D3275">
            <v>17.66</v>
          </cell>
          <cell r="E3275">
            <v>5.3</v>
          </cell>
          <cell r="F3275">
            <v>22.96</v>
          </cell>
        </row>
        <row r="3276">
          <cell r="A3276">
            <v>4629840</v>
          </cell>
          <cell r="B3276" t="str">
            <v>Conector com inserto metálico em polipropileno PPR, DN= 40 mm x 1 1/4´</v>
          </cell>
          <cell r="C3276" t="str">
            <v>un</v>
          </cell>
          <cell r="D3276">
            <v>50.82</v>
          </cell>
          <cell r="E3276">
            <v>6.24</v>
          </cell>
          <cell r="F3276">
            <v>57.06</v>
          </cell>
        </row>
        <row r="3277">
          <cell r="A3277">
            <v>4629850</v>
          </cell>
          <cell r="B3277" t="str">
            <v>Conector com inserto metálico em polipropileno PPR, DN= 50 mm x 1 1/2´</v>
          </cell>
          <cell r="C3277" t="str">
            <v>un</v>
          </cell>
          <cell r="D3277">
            <v>67.5</v>
          </cell>
          <cell r="E3277">
            <v>6.24</v>
          </cell>
          <cell r="F3277">
            <v>73.739999999999995</v>
          </cell>
        </row>
        <row r="3278">
          <cell r="A3278">
            <v>4629860</v>
          </cell>
          <cell r="B3278" t="str">
            <v>Conector com inserto metálico em polipropileno PPR, DN= 63 mm x 2´</v>
          </cell>
          <cell r="C3278" t="str">
            <v>un</v>
          </cell>
          <cell r="D3278">
            <v>96.77</v>
          </cell>
          <cell r="E3278">
            <v>8.11</v>
          </cell>
          <cell r="F3278">
            <v>104.88</v>
          </cell>
        </row>
        <row r="3279">
          <cell r="A3279">
            <v>4629870</v>
          </cell>
          <cell r="B3279" t="str">
            <v>Conector com inserto metálico em polipropileno PPR, DN= 75 mm x 2 1/2´</v>
          </cell>
          <cell r="C3279" t="str">
            <v>un</v>
          </cell>
          <cell r="D3279">
            <v>165.93</v>
          </cell>
          <cell r="E3279">
            <v>9.0399999999999991</v>
          </cell>
          <cell r="F3279">
            <v>174.97</v>
          </cell>
        </row>
        <row r="3280">
          <cell r="A3280">
            <v>4629900</v>
          </cell>
          <cell r="B3280" t="str">
            <v>Joelho 45° em polipropileno PPR, DN= 20 mm</v>
          </cell>
          <cell r="C3280" t="str">
            <v>un</v>
          </cell>
          <cell r="D3280">
            <v>1.2</v>
          </cell>
          <cell r="E3280">
            <v>3.44</v>
          </cell>
          <cell r="F3280">
            <v>4.6399999999999997</v>
          </cell>
        </row>
        <row r="3281">
          <cell r="A3281">
            <v>4629910</v>
          </cell>
          <cell r="B3281" t="str">
            <v>Joelho 45° em polipropileno PPR, DN= 25 mm</v>
          </cell>
          <cell r="C3281" t="str">
            <v>un</v>
          </cell>
          <cell r="D3281">
            <v>1.47</v>
          </cell>
          <cell r="E3281">
            <v>3.75</v>
          </cell>
          <cell r="F3281">
            <v>5.22</v>
          </cell>
        </row>
        <row r="3282">
          <cell r="A3282">
            <v>4629920</v>
          </cell>
          <cell r="B3282" t="str">
            <v>Joelho 45° em polipropileno PPR, DN= 32 mm</v>
          </cell>
          <cell r="C3282" t="str">
            <v>un</v>
          </cell>
          <cell r="D3282">
            <v>2.64</v>
          </cell>
          <cell r="E3282">
            <v>7.18</v>
          </cell>
          <cell r="F3282">
            <v>9.82</v>
          </cell>
        </row>
        <row r="3283">
          <cell r="A3283">
            <v>4629930</v>
          </cell>
          <cell r="B3283" t="str">
            <v>Joelho 45° em polipropileno PPR, DN= 40 mm</v>
          </cell>
          <cell r="C3283" t="str">
            <v>un</v>
          </cell>
          <cell r="D3283">
            <v>5.44</v>
          </cell>
          <cell r="E3283">
            <v>7.18</v>
          </cell>
          <cell r="F3283">
            <v>12.62</v>
          </cell>
        </row>
        <row r="3284">
          <cell r="A3284">
            <v>4629940</v>
          </cell>
          <cell r="B3284" t="str">
            <v>Joelho 45° em polipropileno PPR, DN= 50 mm</v>
          </cell>
          <cell r="C3284" t="str">
            <v>un</v>
          </cell>
          <cell r="D3284">
            <v>9.9</v>
          </cell>
          <cell r="E3284">
            <v>7.18</v>
          </cell>
          <cell r="F3284">
            <v>17.079999999999998</v>
          </cell>
        </row>
        <row r="3285">
          <cell r="A3285">
            <v>4629950</v>
          </cell>
          <cell r="B3285" t="str">
            <v>Joelho 45° em polipropileno PPR, DN= 63 mm</v>
          </cell>
          <cell r="C3285" t="str">
            <v>un</v>
          </cell>
          <cell r="D3285">
            <v>15.05</v>
          </cell>
          <cell r="E3285">
            <v>10.92</v>
          </cell>
          <cell r="F3285">
            <v>25.97</v>
          </cell>
        </row>
        <row r="3286">
          <cell r="A3286">
            <v>4630010</v>
          </cell>
          <cell r="B3286" t="str">
            <v>Joelho 90° em polipropileno PPR, DN=20 mm</v>
          </cell>
          <cell r="C3286" t="str">
            <v>un</v>
          </cell>
          <cell r="D3286">
            <v>0.89</v>
          </cell>
          <cell r="E3286">
            <v>3.44</v>
          </cell>
          <cell r="F3286">
            <v>4.33</v>
          </cell>
        </row>
        <row r="3287">
          <cell r="A3287">
            <v>4630020</v>
          </cell>
          <cell r="B3287" t="str">
            <v>Joelho 90° em polipropileno PPR, DN=25 mm</v>
          </cell>
          <cell r="C3287" t="str">
            <v>un</v>
          </cell>
          <cell r="D3287">
            <v>1.41</v>
          </cell>
          <cell r="E3287">
            <v>3.75</v>
          </cell>
          <cell r="F3287">
            <v>5.16</v>
          </cell>
        </row>
        <row r="3288">
          <cell r="A3288">
            <v>4630030</v>
          </cell>
          <cell r="B3288" t="str">
            <v>Joelho 90° em polipropileno PPR, DN=32 mm</v>
          </cell>
          <cell r="C3288" t="str">
            <v>un</v>
          </cell>
          <cell r="D3288">
            <v>2.11</v>
          </cell>
          <cell r="E3288">
            <v>7.18</v>
          </cell>
          <cell r="F3288">
            <v>9.2899999999999991</v>
          </cell>
        </row>
        <row r="3289">
          <cell r="A3289">
            <v>4630040</v>
          </cell>
          <cell r="B3289" t="str">
            <v>Joelho 90° em polipropileno PPR, DN=40 mm</v>
          </cell>
          <cell r="C3289" t="str">
            <v>un</v>
          </cell>
          <cell r="D3289">
            <v>4.2699999999999996</v>
          </cell>
          <cell r="E3289">
            <v>7.18</v>
          </cell>
          <cell r="F3289">
            <v>11.45</v>
          </cell>
        </row>
        <row r="3290">
          <cell r="A3290">
            <v>4630050</v>
          </cell>
          <cell r="B3290" t="str">
            <v>Joelho 90° em polipropileno PPR, DN=50 mm</v>
          </cell>
          <cell r="C3290" t="str">
            <v>un</v>
          </cell>
          <cell r="D3290">
            <v>7.54</v>
          </cell>
          <cell r="E3290">
            <v>7.48</v>
          </cell>
          <cell r="F3290">
            <v>15.02</v>
          </cell>
        </row>
        <row r="3291">
          <cell r="A3291">
            <v>4630060</v>
          </cell>
          <cell r="B3291" t="str">
            <v>Joelho 90° em polipropileno PPR, DN=63 mm</v>
          </cell>
          <cell r="C3291" t="str">
            <v>un</v>
          </cell>
          <cell r="D3291">
            <v>15.16</v>
          </cell>
          <cell r="E3291">
            <v>10.92</v>
          </cell>
          <cell r="F3291">
            <v>26.08</v>
          </cell>
        </row>
        <row r="3292">
          <cell r="A3292">
            <v>4630070</v>
          </cell>
          <cell r="B3292" t="str">
            <v>Joelho 90° em polipropileno PPR, DN=75 mm</v>
          </cell>
          <cell r="C3292" t="str">
            <v>un</v>
          </cell>
          <cell r="D3292">
            <v>34.090000000000003</v>
          </cell>
          <cell r="E3292">
            <v>11.24</v>
          </cell>
          <cell r="F3292">
            <v>45.33</v>
          </cell>
        </row>
        <row r="3293">
          <cell r="A3293">
            <v>4630100</v>
          </cell>
          <cell r="B3293" t="str">
            <v>Joelho 90° com inserto metálico em polipropileno PPR, DN=20mm x 1/2´</v>
          </cell>
          <cell r="C3293" t="str">
            <v>un</v>
          </cell>
          <cell r="D3293">
            <v>5.7</v>
          </cell>
          <cell r="E3293">
            <v>3.44</v>
          </cell>
          <cell r="F3293">
            <v>9.14</v>
          </cell>
        </row>
        <row r="3294">
          <cell r="A3294">
            <v>4630110</v>
          </cell>
          <cell r="B3294" t="str">
            <v>Joelho 90° com inserto metálico em polipropileno PPR, DN=25mm x 1/2´</v>
          </cell>
          <cell r="C3294" t="str">
            <v>un</v>
          </cell>
          <cell r="D3294">
            <v>6.92</v>
          </cell>
          <cell r="E3294">
            <v>3.44</v>
          </cell>
          <cell r="F3294">
            <v>10.36</v>
          </cell>
        </row>
        <row r="3295">
          <cell r="A3295">
            <v>4630140</v>
          </cell>
          <cell r="B3295" t="str">
            <v>Joelho 90° com inserto metálico em polipropileno PPR, DN=32mm x 3/4´</v>
          </cell>
          <cell r="C3295" t="str">
            <v>un</v>
          </cell>
          <cell r="D3295">
            <v>10.220000000000001</v>
          </cell>
          <cell r="E3295">
            <v>5.3</v>
          </cell>
          <cell r="F3295">
            <v>15.52</v>
          </cell>
        </row>
        <row r="3296">
          <cell r="A3296">
            <v>4630150</v>
          </cell>
          <cell r="B3296" t="str">
            <v>Joelho 90° com inserto metálico em polipropileno PPR, DN=32mm x1´</v>
          </cell>
          <cell r="C3296" t="str">
            <v>un</v>
          </cell>
          <cell r="D3296">
            <v>11.8</v>
          </cell>
          <cell r="E3296">
            <v>5.3</v>
          </cell>
          <cell r="F3296">
            <v>17.100000000000001</v>
          </cell>
        </row>
        <row r="3297">
          <cell r="A3297">
            <v>4630280</v>
          </cell>
          <cell r="B3297" t="str">
            <v>Tê normal em polipropileno PPR, DN= 20 mm</v>
          </cell>
          <cell r="C3297" t="str">
            <v>un</v>
          </cell>
          <cell r="D3297">
            <v>1.6</v>
          </cell>
          <cell r="E3297">
            <v>5.3</v>
          </cell>
          <cell r="F3297">
            <v>6.9</v>
          </cell>
        </row>
        <row r="3298">
          <cell r="A3298">
            <v>4630290</v>
          </cell>
          <cell r="B3298" t="str">
            <v>Tê normal em polipropileno PPR, DN= 25 mm</v>
          </cell>
          <cell r="C3298" t="str">
            <v>un</v>
          </cell>
          <cell r="D3298">
            <v>2.42</v>
          </cell>
          <cell r="E3298">
            <v>5.61</v>
          </cell>
          <cell r="F3298">
            <v>8.0299999999999994</v>
          </cell>
        </row>
        <row r="3299">
          <cell r="A3299">
            <v>4630300</v>
          </cell>
          <cell r="B3299" t="str">
            <v>Tê normal em polipropileno PPR, DN= 32 mm</v>
          </cell>
          <cell r="C3299" t="str">
            <v>un</v>
          </cell>
          <cell r="D3299">
            <v>3.28</v>
          </cell>
          <cell r="E3299">
            <v>10.6</v>
          </cell>
          <cell r="F3299">
            <v>13.88</v>
          </cell>
        </row>
        <row r="3300">
          <cell r="A3300">
            <v>4630310</v>
          </cell>
          <cell r="B3300" t="str">
            <v>Tê normal em polipropileno PPR, DN= 40 mm</v>
          </cell>
          <cell r="C3300" t="str">
            <v>un</v>
          </cell>
          <cell r="D3300">
            <v>6.78</v>
          </cell>
          <cell r="E3300">
            <v>10.92</v>
          </cell>
          <cell r="F3300">
            <v>17.7</v>
          </cell>
        </row>
        <row r="3301">
          <cell r="A3301">
            <v>4630320</v>
          </cell>
          <cell r="B3301" t="str">
            <v>Tê normal em polipropileno PPR, DN= 50 mm</v>
          </cell>
          <cell r="C3301" t="str">
            <v>un</v>
          </cell>
          <cell r="D3301">
            <v>10.92</v>
          </cell>
          <cell r="E3301">
            <v>10.92</v>
          </cell>
          <cell r="F3301">
            <v>21.84</v>
          </cell>
        </row>
        <row r="3302">
          <cell r="A3302">
            <v>4630330</v>
          </cell>
          <cell r="B3302" t="str">
            <v>Tê normal em polipropileno PPR, DN= 63 mm</v>
          </cell>
          <cell r="C3302" t="str">
            <v>un</v>
          </cell>
          <cell r="D3302">
            <v>19.77</v>
          </cell>
          <cell r="E3302">
            <v>16.54</v>
          </cell>
          <cell r="F3302">
            <v>36.31</v>
          </cell>
        </row>
        <row r="3303">
          <cell r="A3303">
            <v>4630340</v>
          </cell>
          <cell r="B3303" t="str">
            <v>Tê normal em polipropileno PPR, DN= 75 mm</v>
          </cell>
          <cell r="C3303" t="str">
            <v>un</v>
          </cell>
          <cell r="D3303">
            <v>40.479999999999997</v>
          </cell>
          <cell r="E3303">
            <v>16.54</v>
          </cell>
          <cell r="F3303">
            <v>57.02</v>
          </cell>
        </row>
        <row r="3304">
          <cell r="A3304">
            <v>4630390</v>
          </cell>
          <cell r="B3304" t="str">
            <v>Tê de redução externa em polipropileno PPR, DN= 25x25x20 mm</v>
          </cell>
          <cell r="C3304" t="str">
            <v>un</v>
          </cell>
          <cell r="D3304">
            <v>2.58</v>
          </cell>
          <cell r="E3304">
            <v>5.3</v>
          </cell>
          <cell r="F3304">
            <v>7.88</v>
          </cell>
        </row>
        <row r="3305">
          <cell r="A3305">
            <v>4630420</v>
          </cell>
          <cell r="B3305" t="str">
            <v>Tê de redução externa em polipropileno PPR, DN= 32x32x25 mm</v>
          </cell>
          <cell r="C3305" t="str">
            <v>un</v>
          </cell>
          <cell r="D3305">
            <v>3.79</v>
          </cell>
          <cell r="E3305">
            <v>9.0399999999999991</v>
          </cell>
          <cell r="F3305">
            <v>12.83</v>
          </cell>
        </row>
        <row r="3306">
          <cell r="A3306">
            <v>4630440</v>
          </cell>
          <cell r="B3306" t="str">
            <v>Tê de redução externa em polipropileno PPR, DN= 40x40x32 mm</v>
          </cell>
          <cell r="C3306" t="str">
            <v>un</v>
          </cell>
          <cell r="D3306">
            <v>7.11</v>
          </cell>
          <cell r="E3306">
            <v>10.6</v>
          </cell>
          <cell r="F3306">
            <v>17.71</v>
          </cell>
        </row>
        <row r="3307">
          <cell r="A3307">
            <v>4630470</v>
          </cell>
          <cell r="B3307" t="str">
            <v>Tê de redução externa em polipropileno PPR, DN= 63x63x40 mm</v>
          </cell>
          <cell r="C3307" t="str">
            <v>un</v>
          </cell>
          <cell r="D3307">
            <v>16.329999999999998</v>
          </cell>
          <cell r="E3307">
            <v>14.65</v>
          </cell>
          <cell r="F3307">
            <v>30.98</v>
          </cell>
        </row>
        <row r="3308">
          <cell r="A3308">
            <v>4630480</v>
          </cell>
          <cell r="B3308" t="str">
            <v>Tê de redução externa em polipropileno PPR, DN= 63x63x50 mm</v>
          </cell>
          <cell r="C3308" t="str">
            <v>un</v>
          </cell>
          <cell r="D3308">
            <v>18.84</v>
          </cell>
          <cell r="E3308">
            <v>14.65</v>
          </cell>
          <cell r="F3308">
            <v>33.49</v>
          </cell>
        </row>
        <row r="3309">
          <cell r="A3309">
            <v>4630530</v>
          </cell>
          <cell r="B3309" t="str">
            <v>Tê de redução externa em polipropileno PPR, DN= 110x110x75 mm</v>
          </cell>
          <cell r="C3309" t="str">
            <v>un</v>
          </cell>
          <cell r="D3309">
            <v>125.99</v>
          </cell>
          <cell r="E3309">
            <v>16.84</v>
          </cell>
          <cell r="F3309">
            <v>142.83000000000001</v>
          </cell>
        </row>
        <row r="3310">
          <cell r="A3310">
            <v>4630540</v>
          </cell>
          <cell r="B3310" t="str">
            <v>Tê de redução externa em polipropileno PPR, DN= 110x110x90 mm</v>
          </cell>
          <cell r="C3310" t="str">
            <v>un</v>
          </cell>
          <cell r="D3310">
            <v>142.82</v>
          </cell>
          <cell r="E3310">
            <v>16.84</v>
          </cell>
          <cell r="F3310">
            <v>159.66</v>
          </cell>
        </row>
        <row r="3311">
          <cell r="A3311">
            <v>4630780</v>
          </cell>
          <cell r="B3311" t="str">
            <v>Tê misturador em polipropileno PPR, DN= 25 mm</v>
          </cell>
          <cell r="C3311" t="str">
            <v>un</v>
          </cell>
          <cell r="D3311">
            <v>4.58</v>
          </cell>
          <cell r="E3311">
            <v>5.61</v>
          </cell>
          <cell r="F3311">
            <v>10.19</v>
          </cell>
        </row>
        <row r="3312">
          <cell r="A3312">
            <v>4630860</v>
          </cell>
          <cell r="B3312" t="str">
            <v>Tê com inserto metálico central em polipropileno PPR, DN= 20 mm x 1/2´</v>
          </cell>
          <cell r="C3312" t="str">
            <v>un</v>
          </cell>
          <cell r="D3312">
            <v>6.63</v>
          </cell>
          <cell r="E3312">
            <v>5.3</v>
          </cell>
          <cell r="F3312">
            <v>11.93</v>
          </cell>
        </row>
        <row r="3313">
          <cell r="A3313">
            <v>4630870</v>
          </cell>
          <cell r="B3313" t="str">
            <v>Tê com inserto metálico central em polipropileno PPR, DN= 25 mm x 1/2´</v>
          </cell>
          <cell r="C3313" t="str">
            <v>un</v>
          </cell>
          <cell r="D3313">
            <v>7.51</v>
          </cell>
          <cell r="E3313">
            <v>5.3</v>
          </cell>
          <cell r="F3313">
            <v>12.81</v>
          </cell>
        </row>
        <row r="3314">
          <cell r="A3314">
            <v>4630880</v>
          </cell>
          <cell r="B3314" t="str">
            <v>Tê com inserto metálico central em polipropileno PPR, DN= 25 mm x 3/4´</v>
          </cell>
          <cell r="C3314" t="str">
            <v>un</v>
          </cell>
          <cell r="D3314">
            <v>8.9700000000000006</v>
          </cell>
          <cell r="E3314">
            <v>5.3</v>
          </cell>
          <cell r="F3314">
            <v>14.27</v>
          </cell>
        </row>
        <row r="3315">
          <cell r="A3315">
            <v>4630960</v>
          </cell>
          <cell r="B3315" t="str">
            <v>Tê misturador com inserto metálico em polipropileno PPR, DN= 25 mm x 3/4´</v>
          </cell>
          <cell r="C3315" t="str">
            <v>un</v>
          </cell>
          <cell r="D3315">
            <v>16.05</v>
          </cell>
          <cell r="E3315">
            <v>5.3</v>
          </cell>
          <cell r="F3315">
            <v>21.35</v>
          </cell>
        </row>
        <row r="3316">
          <cell r="A3316">
            <v>4631010</v>
          </cell>
          <cell r="B3316" t="str">
            <v>Tubo em PEAD de alta densidade para passagem e distribuição de gás natural - PE100 - SDR11 - diâmetro = 90 mm</v>
          </cell>
          <cell r="C3316" t="str">
            <v>m</v>
          </cell>
          <cell r="D3316">
            <v>83.98</v>
          </cell>
          <cell r="E3316">
            <v>0</v>
          </cell>
          <cell r="F3316">
            <v>83.98</v>
          </cell>
        </row>
        <row r="3317">
          <cell r="A3317">
            <v>4631020</v>
          </cell>
          <cell r="B3317" t="str">
            <v>Cotovelo 45º em PEAD de alta densidade PE100 - diâmetro = 90 mm</v>
          </cell>
          <cell r="C3317" t="str">
            <v>un</v>
          </cell>
          <cell r="D3317">
            <v>895.47</v>
          </cell>
          <cell r="E3317">
            <v>0</v>
          </cell>
          <cell r="F3317">
            <v>895.47</v>
          </cell>
        </row>
        <row r="3318">
          <cell r="A3318">
            <v>4631030</v>
          </cell>
          <cell r="B3318" t="str">
            <v>Cotovelo 90º em PEAD de alta densidade PE100 - diâmetro = 90 mm</v>
          </cell>
          <cell r="C3318" t="str">
            <v>un</v>
          </cell>
          <cell r="D3318">
            <v>879.14</v>
          </cell>
          <cell r="E3318">
            <v>0</v>
          </cell>
          <cell r="F3318">
            <v>879.14</v>
          </cell>
        </row>
        <row r="3319">
          <cell r="A3319">
            <v>4631040</v>
          </cell>
          <cell r="B3319" t="str">
            <v>Cap em PEAD de alta densidade PE100 - diâmetro = 90 mm</v>
          </cell>
          <cell r="C3319" t="str">
            <v>un</v>
          </cell>
          <cell r="D3319">
            <v>475.55</v>
          </cell>
          <cell r="E3319">
            <v>0</v>
          </cell>
          <cell r="F3319">
            <v>475.55</v>
          </cell>
        </row>
        <row r="3320">
          <cell r="A3320">
            <v>4631050</v>
          </cell>
          <cell r="B3320" t="str">
            <v>Tê em PEAD de alta densidade PE100 - diâmetro = 90 mm</v>
          </cell>
          <cell r="C3320" t="str">
            <v>un</v>
          </cell>
          <cell r="D3320">
            <v>1308.97</v>
          </cell>
          <cell r="E3320">
            <v>0</v>
          </cell>
          <cell r="F3320">
            <v>1308.97</v>
          </cell>
        </row>
        <row r="3321">
          <cell r="A3321">
            <v>4631060</v>
          </cell>
          <cell r="B3321" t="str">
            <v>Luva de redução em PEAD de alta densidade PE100 - diâmetro = 90 mm x 63 mm</v>
          </cell>
          <cell r="C3321" t="str">
            <v>un</v>
          </cell>
          <cell r="D3321">
            <v>867.42</v>
          </cell>
          <cell r="E3321">
            <v>0</v>
          </cell>
          <cell r="F3321">
            <v>867.42</v>
          </cell>
        </row>
        <row r="3322">
          <cell r="A3322">
            <v>4632001</v>
          </cell>
          <cell r="B3322" t="str">
            <v>Tubo de cobre sem costura, rígido, espessura 1/16" - diâmetro 3/8", inclusive conexões</v>
          </cell>
          <cell r="C3322" t="str">
            <v>m</v>
          </cell>
          <cell r="D3322">
            <v>17.82</v>
          </cell>
          <cell r="E3322">
            <v>11.24</v>
          </cell>
          <cell r="F3322">
            <v>29.06</v>
          </cell>
        </row>
        <row r="3323">
          <cell r="A3323">
            <v>4632002</v>
          </cell>
          <cell r="B3323" t="str">
            <v>Tubo de cobre sem costura, rígido, espessura 1/16" - diâmetro 1/2", inclusive conexões</v>
          </cell>
          <cell r="C3323" t="str">
            <v>m</v>
          </cell>
          <cell r="D3323">
            <v>24.9</v>
          </cell>
          <cell r="E3323">
            <v>11.24</v>
          </cell>
          <cell r="F3323">
            <v>36.14</v>
          </cell>
        </row>
        <row r="3324">
          <cell r="A3324">
            <v>4632003</v>
          </cell>
          <cell r="B3324" t="str">
            <v>Tubo de cobre sem costura, rígido, espessura 1/16" - diâmetro 5/8", inclusive conexões</v>
          </cell>
          <cell r="C3324" t="str">
            <v>m</v>
          </cell>
          <cell r="D3324">
            <v>31.65</v>
          </cell>
          <cell r="E3324">
            <v>11.24</v>
          </cell>
          <cell r="F3324">
            <v>42.89</v>
          </cell>
        </row>
        <row r="3325">
          <cell r="A3325">
            <v>4632004</v>
          </cell>
          <cell r="B3325" t="str">
            <v>Tubo de cobre sem costura, rígido, espessura 1/16" - diâmetro 3/4", inclusive conexões</v>
          </cell>
          <cell r="C3325" t="str">
            <v>m</v>
          </cell>
          <cell r="D3325">
            <v>38.520000000000003</v>
          </cell>
          <cell r="E3325">
            <v>11.24</v>
          </cell>
          <cell r="F3325">
            <v>49.76</v>
          </cell>
        </row>
        <row r="3326">
          <cell r="A3326">
            <v>4632005</v>
          </cell>
          <cell r="B3326" t="str">
            <v>Tubo de cobre sem costura, rígido, espessura 1/16" - diâmetro 7/8", inclusive conexões</v>
          </cell>
          <cell r="C3326" t="str">
            <v>m</v>
          </cell>
          <cell r="D3326">
            <v>45.55</v>
          </cell>
          <cell r="E3326">
            <v>11.24</v>
          </cell>
          <cell r="F3326">
            <v>56.79</v>
          </cell>
        </row>
        <row r="3327">
          <cell r="A3327">
            <v>4632006</v>
          </cell>
          <cell r="B3327" t="str">
            <v>Tubo de cobre sem costura, rígido, espessura 1/16" - diâmetro 1", inclusive conexões</v>
          </cell>
          <cell r="C3327" t="str">
            <v>m</v>
          </cell>
          <cell r="D3327">
            <v>48.69</v>
          </cell>
          <cell r="E3327">
            <v>11.24</v>
          </cell>
          <cell r="F3327">
            <v>59.93</v>
          </cell>
        </row>
        <row r="3328">
          <cell r="A3328">
            <v>4632007</v>
          </cell>
          <cell r="B3328" t="str">
            <v>Tubo de cobre sem costura, rígido, espessura 1/16" - diâmetro 1.1/8", inclusive conexões</v>
          </cell>
          <cell r="C3328" t="str">
            <v>m</v>
          </cell>
          <cell r="D3328">
            <v>59.52</v>
          </cell>
          <cell r="E3328">
            <v>11.24</v>
          </cell>
          <cell r="F3328">
            <v>70.760000000000005</v>
          </cell>
        </row>
        <row r="3329">
          <cell r="A3329">
            <v>4632008</v>
          </cell>
          <cell r="B3329" t="str">
            <v>Tubo de cobre sem costura, rígido, espessura 1/16" - diâmetro 1.1/4", inclusive conexões</v>
          </cell>
          <cell r="C3329" t="str">
            <v>m</v>
          </cell>
          <cell r="D3329">
            <v>71.14</v>
          </cell>
          <cell r="E3329">
            <v>11.24</v>
          </cell>
          <cell r="F3329">
            <v>82.38</v>
          </cell>
        </row>
        <row r="3330">
          <cell r="A3330">
            <v>4632009</v>
          </cell>
          <cell r="B3330" t="str">
            <v>Tubo de cobre sem costura, rígido, espessura 1/16" - diâmetro 1.3/8", inclusive conexões</v>
          </cell>
          <cell r="C3330" t="str">
            <v>m</v>
          </cell>
          <cell r="D3330">
            <v>74.95</v>
          </cell>
          <cell r="E3330">
            <v>11.24</v>
          </cell>
          <cell r="F3330">
            <v>86.19</v>
          </cell>
        </row>
        <row r="3331">
          <cell r="A3331">
            <v>4632010</v>
          </cell>
          <cell r="B3331" t="str">
            <v>Tubo de cobre sem costura, rígido, espessura 1/16" - diâmetro 1.1/2", inclusive conexões</v>
          </cell>
          <cell r="C3331" t="str">
            <v>m</v>
          </cell>
          <cell r="D3331">
            <v>80.87</v>
          </cell>
          <cell r="E3331">
            <v>11.24</v>
          </cell>
          <cell r="F3331">
            <v>92.11</v>
          </cell>
        </row>
        <row r="3332">
          <cell r="A3332">
            <v>4632011</v>
          </cell>
          <cell r="B3332" t="str">
            <v>Tubo de cobre sem costura, rígido, espessura 1/16" - diâmetro 1.5/8", inclusive conexões</v>
          </cell>
          <cell r="C3332" t="str">
            <v>m</v>
          </cell>
          <cell r="D3332">
            <v>89.09</v>
          </cell>
          <cell r="E3332">
            <v>11.24</v>
          </cell>
          <cell r="F3332">
            <v>100.33</v>
          </cell>
        </row>
        <row r="3333">
          <cell r="A3333">
            <v>4701010</v>
          </cell>
          <cell r="B3333" t="str">
            <v>Registro de gaveta em latão fundido sem acabamento, DN= 1/2´</v>
          </cell>
          <cell r="C3333" t="str">
            <v>un</v>
          </cell>
          <cell r="D3333">
            <v>22.08</v>
          </cell>
          <cell r="E3333">
            <v>14.04</v>
          </cell>
          <cell r="F3333">
            <v>36.119999999999997</v>
          </cell>
        </row>
        <row r="3334">
          <cell r="A3334">
            <v>4701020</v>
          </cell>
          <cell r="B3334" t="str">
            <v>Registro de gaveta em latão fundido sem acabamento, DN= 3/4´</v>
          </cell>
          <cell r="C3334" t="str">
            <v>un</v>
          </cell>
          <cell r="D3334">
            <v>27.26</v>
          </cell>
          <cell r="E3334">
            <v>18.71</v>
          </cell>
          <cell r="F3334">
            <v>45.97</v>
          </cell>
        </row>
        <row r="3335">
          <cell r="A3335">
            <v>4701030</v>
          </cell>
          <cell r="B3335" t="str">
            <v>Registro de gaveta em latão fundido sem acabamento, DN= 1´</v>
          </cell>
          <cell r="C3335" t="str">
            <v>un</v>
          </cell>
          <cell r="D3335">
            <v>37.99</v>
          </cell>
          <cell r="E3335">
            <v>23.4</v>
          </cell>
          <cell r="F3335">
            <v>61.39</v>
          </cell>
        </row>
        <row r="3336">
          <cell r="A3336">
            <v>4701040</v>
          </cell>
          <cell r="B3336" t="str">
            <v>Registro de gaveta em latão fundido sem acabamento, DN= 1 1/4´</v>
          </cell>
          <cell r="C3336" t="str">
            <v>un</v>
          </cell>
          <cell r="D3336">
            <v>43.99</v>
          </cell>
          <cell r="E3336">
            <v>28.08</v>
          </cell>
          <cell r="F3336">
            <v>72.069999999999993</v>
          </cell>
        </row>
        <row r="3337">
          <cell r="A3337">
            <v>4701050</v>
          </cell>
          <cell r="B3337" t="str">
            <v>Registro de gaveta em latão fundido sem acabamento, DN= 1 1/2´</v>
          </cell>
          <cell r="C3337" t="str">
            <v>un</v>
          </cell>
          <cell r="D3337">
            <v>62.59</v>
          </cell>
          <cell r="E3337">
            <v>31.19</v>
          </cell>
          <cell r="F3337">
            <v>93.78</v>
          </cell>
        </row>
        <row r="3338">
          <cell r="A3338">
            <v>4701060</v>
          </cell>
          <cell r="B3338" t="str">
            <v>Registro de gaveta em latão fundido sem acabamento, DN= 2´</v>
          </cell>
          <cell r="C3338" t="str">
            <v>un</v>
          </cell>
          <cell r="D3338">
            <v>81.06</v>
          </cell>
          <cell r="E3338">
            <v>38.99</v>
          </cell>
          <cell r="F3338">
            <v>120.05</v>
          </cell>
        </row>
        <row r="3339">
          <cell r="A3339">
            <v>4701070</v>
          </cell>
          <cell r="B3339" t="str">
            <v>Registro de gaveta em latão fundido sem acabamento, DN= 2 1/2´</v>
          </cell>
          <cell r="C3339" t="str">
            <v>un</v>
          </cell>
          <cell r="D3339">
            <v>188.96</v>
          </cell>
          <cell r="E3339">
            <v>46.79</v>
          </cell>
          <cell r="F3339">
            <v>235.75</v>
          </cell>
        </row>
        <row r="3340">
          <cell r="A3340">
            <v>4701080</v>
          </cell>
          <cell r="B3340" t="str">
            <v>Registro de gaveta em latão fundido sem acabamento, DN= 3´</v>
          </cell>
          <cell r="C3340" t="str">
            <v>un</v>
          </cell>
          <cell r="D3340">
            <v>319.45999999999998</v>
          </cell>
          <cell r="E3340">
            <v>62.38</v>
          </cell>
          <cell r="F3340">
            <v>381.84</v>
          </cell>
        </row>
        <row r="3341">
          <cell r="A3341">
            <v>4701090</v>
          </cell>
          <cell r="B3341" t="str">
            <v>Registro de gaveta em latão fundido sem acabamento, DN= 4´</v>
          </cell>
          <cell r="C3341" t="str">
            <v>un</v>
          </cell>
          <cell r="D3341">
            <v>531.24</v>
          </cell>
          <cell r="E3341">
            <v>93.57</v>
          </cell>
          <cell r="F3341">
            <v>624.80999999999995</v>
          </cell>
        </row>
        <row r="3342">
          <cell r="A3342">
            <v>4701130</v>
          </cell>
          <cell r="B3342" t="str">
            <v>Registro de pressão em latão fundido sem acabamento, DN= 3/4´</v>
          </cell>
          <cell r="C3342" t="str">
            <v>un</v>
          </cell>
          <cell r="D3342">
            <v>32.79</v>
          </cell>
          <cell r="E3342">
            <v>18.71</v>
          </cell>
          <cell r="F3342">
            <v>51.5</v>
          </cell>
        </row>
        <row r="3343">
          <cell r="A3343">
            <v>4701170</v>
          </cell>
          <cell r="B3343" t="str">
            <v>Válvula de esfera monobloco em latão fundido passagem plena, acionamento com alavanca, DN= 1/2´</v>
          </cell>
          <cell r="C3343" t="str">
            <v>un</v>
          </cell>
          <cell r="D3343">
            <v>12.09</v>
          </cell>
          <cell r="E3343">
            <v>14.04</v>
          </cell>
          <cell r="F3343">
            <v>26.13</v>
          </cell>
        </row>
        <row r="3344">
          <cell r="A3344">
            <v>4701180</v>
          </cell>
          <cell r="B3344" t="str">
            <v>Válvula de esfera monobloco em latão fundido passagem plena, acionamento com alavanca, DN= 3/4´</v>
          </cell>
          <cell r="C3344" t="str">
            <v>un</v>
          </cell>
          <cell r="D3344">
            <v>30.13</v>
          </cell>
          <cell r="E3344">
            <v>14.04</v>
          </cell>
          <cell r="F3344">
            <v>44.17</v>
          </cell>
        </row>
        <row r="3345">
          <cell r="A3345">
            <v>4701190</v>
          </cell>
          <cell r="B3345" t="str">
            <v>Válvula de esfera monobloco em latão fundido passagem plena, acionamento com alavanca, DN= 1´</v>
          </cell>
          <cell r="C3345" t="str">
            <v>un</v>
          </cell>
          <cell r="D3345">
            <v>27.14</v>
          </cell>
          <cell r="E3345">
            <v>14.04</v>
          </cell>
          <cell r="F3345">
            <v>41.18</v>
          </cell>
        </row>
        <row r="3346">
          <cell r="A3346">
            <v>4701200</v>
          </cell>
          <cell r="B3346" t="str">
            <v>Válvula de esfera tripartida em latão fundido, classe 150 libras para gás e 300 libras para líquidos e fluidos, DN= 1´</v>
          </cell>
          <cell r="C3346" t="str">
            <v>un</v>
          </cell>
          <cell r="D3346">
            <v>87.16</v>
          </cell>
          <cell r="E3346">
            <v>21.84</v>
          </cell>
          <cell r="F3346">
            <v>109</v>
          </cell>
        </row>
        <row r="3347">
          <cell r="A3347">
            <v>4701210</v>
          </cell>
          <cell r="B3347" t="str">
            <v>Válvula de esfera monobloco em latão fundido passagem plena, acionamento com alavanca, DN= 2´</v>
          </cell>
          <cell r="C3347" t="str">
            <v>un</v>
          </cell>
          <cell r="D3347">
            <v>98.78</v>
          </cell>
          <cell r="E3347">
            <v>14.04</v>
          </cell>
          <cell r="F3347">
            <v>112.82</v>
          </cell>
        </row>
        <row r="3348">
          <cell r="A3348">
            <v>4701220</v>
          </cell>
          <cell r="B3348" t="str">
            <v>Válvula de esfera monobloco em latão fundido passagem plena, acionamento com alavanca, DN= 4´</v>
          </cell>
          <cell r="C3348" t="str">
            <v>un</v>
          </cell>
          <cell r="D3348">
            <v>610.38</v>
          </cell>
          <cell r="E3348">
            <v>31.19</v>
          </cell>
          <cell r="F3348">
            <v>641.57000000000005</v>
          </cell>
        </row>
        <row r="3349">
          <cell r="A3349">
            <v>4702010</v>
          </cell>
          <cell r="B3349" t="str">
            <v>Registro de gaveta em latão fundido cromado com canopla, DN= 1/2´ - linha especial</v>
          </cell>
          <cell r="C3349" t="str">
            <v>un</v>
          </cell>
          <cell r="D3349">
            <v>49.27</v>
          </cell>
          <cell r="E3349">
            <v>14.04</v>
          </cell>
          <cell r="F3349">
            <v>63.31</v>
          </cell>
        </row>
        <row r="3350">
          <cell r="A3350">
            <v>4702020</v>
          </cell>
          <cell r="B3350" t="str">
            <v>Registro de gaveta em latão fundido cromado com canopla, DN= 3/4´ - linha especial</v>
          </cell>
          <cell r="C3350" t="str">
            <v>un</v>
          </cell>
          <cell r="D3350">
            <v>52.82</v>
          </cell>
          <cell r="E3350">
            <v>14.04</v>
          </cell>
          <cell r="F3350">
            <v>66.86</v>
          </cell>
        </row>
        <row r="3351">
          <cell r="A3351">
            <v>4702030</v>
          </cell>
          <cell r="B3351" t="str">
            <v>Registro de gaveta em latão fundido cromado com canopla, DN= 1´ - linha especial</v>
          </cell>
          <cell r="C3351" t="str">
            <v>un</v>
          </cell>
          <cell r="D3351">
            <v>62.45</v>
          </cell>
          <cell r="E3351">
            <v>14.04</v>
          </cell>
          <cell r="F3351">
            <v>76.489999999999995</v>
          </cell>
        </row>
        <row r="3352">
          <cell r="A3352">
            <v>4702040</v>
          </cell>
          <cell r="B3352" t="str">
            <v>Registro de gaveta em latão fundido cromado com canopla, DN= 1 1/4´ - linha especial</v>
          </cell>
          <cell r="C3352" t="str">
            <v>un</v>
          </cell>
          <cell r="D3352">
            <v>90.93</v>
          </cell>
          <cell r="E3352">
            <v>14.04</v>
          </cell>
          <cell r="F3352">
            <v>104.97</v>
          </cell>
        </row>
        <row r="3353">
          <cell r="A3353">
            <v>4702050</v>
          </cell>
          <cell r="B3353" t="str">
            <v>Registro de gaveta em latão fundido cromado com canopla, DN= 1 1/2´ - linha especial</v>
          </cell>
          <cell r="C3353" t="str">
            <v>un</v>
          </cell>
          <cell r="D3353">
            <v>97.26</v>
          </cell>
          <cell r="E3353">
            <v>14.04</v>
          </cell>
          <cell r="F3353">
            <v>111.3</v>
          </cell>
        </row>
        <row r="3354">
          <cell r="A3354">
            <v>4702100</v>
          </cell>
          <cell r="B3354" t="str">
            <v>Registro de pressão em latão fundido cromado com canopla, DN= 1/2´ - linha especial</v>
          </cell>
          <cell r="C3354" t="str">
            <v>un</v>
          </cell>
          <cell r="D3354">
            <v>50.46</v>
          </cell>
          <cell r="E3354">
            <v>14.04</v>
          </cell>
          <cell r="F3354">
            <v>64.5</v>
          </cell>
        </row>
        <row r="3355">
          <cell r="A3355">
            <v>4702110</v>
          </cell>
          <cell r="B3355" t="str">
            <v>Registro de pressão em latão fundido cromado com canopla, DN= 3/4´ - linha especial</v>
          </cell>
          <cell r="C3355" t="str">
            <v>un</v>
          </cell>
          <cell r="D3355">
            <v>63.16</v>
          </cell>
          <cell r="E3355">
            <v>14.04</v>
          </cell>
          <cell r="F3355">
            <v>77.2</v>
          </cell>
        </row>
        <row r="3356">
          <cell r="A3356">
            <v>4702200</v>
          </cell>
          <cell r="B3356" t="str">
            <v>Registro regulador de vazão para chuveiro e ducha em latão cromado com canopla, DN= 1/2´</v>
          </cell>
          <cell r="C3356" t="str">
            <v>un</v>
          </cell>
          <cell r="D3356">
            <v>32.5</v>
          </cell>
          <cell r="E3356">
            <v>14.04</v>
          </cell>
          <cell r="F3356">
            <v>46.54</v>
          </cell>
        </row>
        <row r="3357">
          <cell r="A3357">
            <v>4702210</v>
          </cell>
          <cell r="B3357" t="str">
            <v>Registro regulador de vazão para torneira, misturador e bidê, em latão cromado com canopla, DN= 1/2´</v>
          </cell>
          <cell r="C3357" t="str">
            <v>un</v>
          </cell>
          <cell r="D3357">
            <v>51.01</v>
          </cell>
          <cell r="E3357">
            <v>14.04</v>
          </cell>
          <cell r="F3357">
            <v>65.05</v>
          </cell>
        </row>
        <row r="3358">
          <cell r="A3358">
            <v>4704020</v>
          </cell>
          <cell r="B3358" t="str">
            <v>Válvula de descarga com registro próprio, duplo acionamento limitador de fluxo, DN= 1 1/4´</v>
          </cell>
          <cell r="C3358" t="str">
            <v>un</v>
          </cell>
          <cell r="D3358">
            <v>197.85</v>
          </cell>
          <cell r="E3358">
            <v>46.79</v>
          </cell>
          <cell r="F3358">
            <v>244.64</v>
          </cell>
        </row>
        <row r="3359">
          <cell r="A3359">
            <v>4704030</v>
          </cell>
          <cell r="B3359" t="str">
            <v>Válvula de descarga com registro próprio, DN= 1 1/4´</v>
          </cell>
          <cell r="C3359" t="str">
            <v>un</v>
          </cell>
          <cell r="D3359">
            <v>170.03</v>
          </cell>
          <cell r="E3359">
            <v>46.79</v>
          </cell>
          <cell r="F3359">
            <v>216.82</v>
          </cell>
        </row>
        <row r="3360">
          <cell r="A3360">
            <v>4704040</v>
          </cell>
          <cell r="B3360" t="str">
            <v>Válvula de descarga com registro próprio, DN= 1 1/2´</v>
          </cell>
          <cell r="C3360" t="str">
            <v>un</v>
          </cell>
          <cell r="D3360">
            <v>170.54</v>
          </cell>
          <cell r="E3360">
            <v>46.79</v>
          </cell>
          <cell r="F3360">
            <v>217.33</v>
          </cell>
        </row>
        <row r="3361">
          <cell r="A3361">
            <v>4704050</v>
          </cell>
          <cell r="B3361" t="str">
            <v>Válvula de descarga antivandalismo, DN= 1 1/2´</v>
          </cell>
          <cell r="C3361" t="str">
            <v>un</v>
          </cell>
          <cell r="D3361">
            <v>245.13</v>
          </cell>
          <cell r="E3361">
            <v>46.79</v>
          </cell>
          <cell r="F3361">
            <v>291.92</v>
          </cell>
        </row>
        <row r="3362">
          <cell r="A3362">
            <v>4704080</v>
          </cell>
          <cell r="B3362" t="str">
            <v>Válvula de descarga externa, tipo alavanca com registro próprio, DN= 1 1/4´ e DN= 1 1/2´</v>
          </cell>
          <cell r="C3362" t="str">
            <v>un</v>
          </cell>
          <cell r="D3362">
            <v>449.46</v>
          </cell>
          <cell r="E3362">
            <v>46.79</v>
          </cell>
          <cell r="F3362">
            <v>496.25</v>
          </cell>
        </row>
        <row r="3363">
          <cell r="A3363">
            <v>4704090</v>
          </cell>
          <cell r="B3363" t="str">
            <v>Válvula de mictório antivandalismo, DN= 3/4´</v>
          </cell>
          <cell r="C3363" t="str">
            <v>un</v>
          </cell>
          <cell r="D3363">
            <v>273.89</v>
          </cell>
          <cell r="E3363">
            <v>18.71</v>
          </cell>
          <cell r="F3363">
            <v>292.60000000000002</v>
          </cell>
        </row>
        <row r="3364">
          <cell r="A3364">
            <v>4704100</v>
          </cell>
          <cell r="B3364" t="str">
            <v>Válvula de mictório padrão, vazão automática, DN= 3/4´</v>
          </cell>
          <cell r="C3364" t="str">
            <v>un</v>
          </cell>
          <cell r="D3364">
            <v>211.88</v>
          </cell>
          <cell r="E3364">
            <v>18.71</v>
          </cell>
          <cell r="F3364">
            <v>230.59</v>
          </cell>
        </row>
        <row r="3365">
          <cell r="A3365">
            <v>4704110</v>
          </cell>
          <cell r="B3365" t="str">
            <v>Válvula de acionamento hidromecânico para piso</v>
          </cell>
          <cell r="C3365" t="str">
            <v>un</v>
          </cell>
          <cell r="D3365">
            <v>512.11</v>
          </cell>
          <cell r="E3365">
            <v>46.79</v>
          </cell>
          <cell r="F3365">
            <v>558.9</v>
          </cell>
        </row>
        <row r="3366">
          <cell r="A3366">
            <v>4704120</v>
          </cell>
          <cell r="B3366" t="str">
            <v>Válvula de acionamento hidromecânico para ducha, em latão cromado, DN= 3/4´</v>
          </cell>
          <cell r="C3366" t="str">
            <v>un</v>
          </cell>
          <cell r="D3366">
            <v>298.37</v>
          </cell>
          <cell r="E3366">
            <v>14.04</v>
          </cell>
          <cell r="F3366">
            <v>312.41000000000003</v>
          </cell>
        </row>
        <row r="3367">
          <cell r="A3367">
            <v>4704180</v>
          </cell>
          <cell r="B3367" t="str">
            <v>Válvula de descarga com registro próprio, duplo acionamento limitador de fluxo, DN = 1 1/2´</v>
          </cell>
          <cell r="C3367" t="str">
            <v>un</v>
          </cell>
          <cell r="D3367">
            <v>215.14</v>
          </cell>
          <cell r="E3367">
            <v>46.79</v>
          </cell>
          <cell r="F3367">
            <v>261.93</v>
          </cell>
        </row>
        <row r="3368">
          <cell r="A3368">
            <v>4705010</v>
          </cell>
          <cell r="B3368" t="str">
            <v>Válvula de retenção horizontal em bronze, DN= 3/4´</v>
          </cell>
          <cell r="C3368" t="str">
            <v>un</v>
          </cell>
          <cell r="D3368">
            <v>54.38</v>
          </cell>
          <cell r="E3368">
            <v>14.04</v>
          </cell>
          <cell r="F3368">
            <v>68.42</v>
          </cell>
        </row>
        <row r="3369">
          <cell r="A3369">
            <v>4705020</v>
          </cell>
          <cell r="B3369" t="str">
            <v>Válvula de retenção horizontal em bronze, DN= 1´</v>
          </cell>
          <cell r="C3369" t="str">
            <v>un</v>
          </cell>
          <cell r="D3369">
            <v>70.09</v>
          </cell>
          <cell r="E3369">
            <v>14.04</v>
          </cell>
          <cell r="F3369">
            <v>84.13</v>
          </cell>
        </row>
        <row r="3370">
          <cell r="A3370">
            <v>4705030</v>
          </cell>
          <cell r="B3370" t="str">
            <v>Válvula de retenção horizontal em bronze, DN= 1 1/4´</v>
          </cell>
          <cell r="C3370" t="str">
            <v>un</v>
          </cell>
          <cell r="D3370">
            <v>97.25</v>
          </cell>
          <cell r="E3370">
            <v>14.04</v>
          </cell>
          <cell r="F3370">
            <v>111.29</v>
          </cell>
        </row>
        <row r="3371">
          <cell r="A3371">
            <v>4705040</v>
          </cell>
          <cell r="B3371" t="str">
            <v>Válvula de retenção horizontal em bronze, DN= 1 1/2´</v>
          </cell>
          <cell r="C3371" t="str">
            <v>un</v>
          </cell>
          <cell r="D3371">
            <v>107.1</v>
          </cell>
          <cell r="E3371">
            <v>14.04</v>
          </cell>
          <cell r="F3371">
            <v>121.14</v>
          </cell>
        </row>
        <row r="3372">
          <cell r="A3372">
            <v>4705050</v>
          </cell>
          <cell r="B3372" t="str">
            <v>Válvula de retenção horizontal em bronze, DN= 2´</v>
          </cell>
          <cell r="C3372" t="str">
            <v>un</v>
          </cell>
          <cell r="D3372">
            <v>159.01</v>
          </cell>
          <cell r="E3372">
            <v>14.04</v>
          </cell>
          <cell r="F3372">
            <v>173.05</v>
          </cell>
        </row>
        <row r="3373">
          <cell r="A3373">
            <v>4705060</v>
          </cell>
          <cell r="B3373" t="str">
            <v>Válvula de retenção horizontal em bronze, DN= 2 1/2´</v>
          </cell>
          <cell r="C3373" t="str">
            <v>un</v>
          </cell>
          <cell r="D3373">
            <v>269.42</v>
          </cell>
          <cell r="E3373">
            <v>14.04</v>
          </cell>
          <cell r="F3373">
            <v>283.45999999999998</v>
          </cell>
        </row>
        <row r="3374">
          <cell r="A3374">
            <v>4705070</v>
          </cell>
          <cell r="B3374" t="str">
            <v>Válvula de retenção horizontal em bronze, DN= 3´</v>
          </cell>
          <cell r="C3374" t="str">
            <v>un</v>
          </cell>
          <cell r="D3374">
            <v>320.31</v>
          </cell>
          <cell r="E3374">
            <v>14.04</v>
          </cell>
          <cell r="F3374">
            <v>334.35</v>
          </cell>
        </row>
        <row r="3375">
          <cell r="A3375">
            <v>4705080</v>
          </cell>
          <cell r="B3375" t="str">
            <v>Válvula de retenção horizontal em bronze, DN= 4´</v>
          </cell>
          <cell r="C3375" t="str">
            <v>un</v>
          </cell>
          <cell r="D3375">
            <v>561.61</v>
          </cell>
          <cell r="E3375">
            <v>18.71</v>
          </cell>
          <cell r="F3375">
            <v>580.32000000000005</v>
          </cell>
        </row>
        <row r="3376">
          <cell r="A3376">
            <v>4705090</v>
          </cell>
          <cell r="B3376" t="str">
            <v>Válvula de retenção vertical em bronze, DN= 3/4´</v>
          </cell>
          <cell r="C3376" t="str">
            <v>un</v>
          </cell>
          <cell r="D3376">
            <v>37.78</v>
          </cell>
          <cell r="E3376">
            <v>14.04</v>
          </cell>
          <cell r="F3376">
            <v>51.82</v>
          </cell>
        </row>
        <row r="3377">
          <cell r="A3377">
            <v>4705100</v>
          </cell>
          <cell r="B3377" t="str">
            <v>Válvula de retenção vertical em bronze, DN= 1´</v>
          </cell>
          <cell r="C3377" t="str">
            <v>un</v>
          </cell>
          <cell r="D3377">
            <v>46.47</v>
          </cell>
          <cell r="E3377">
            <v>14.04</v>
          </cell>
          <cell r="F3377">
            <v>60.51</v>
          </cell>
        </row>
        <row r="3378">
          <cell r="A3378">
            <v>4705110</v>
          </cell>
          <cell r="B3378" t="str">
            <v>Válvula de retenção vertical em bronze, DN= 1 1/4´</v>
          </cell>
          <cell r="C3378" t="str">
            <v>un</v>
          </cell>
          <cell r="D3378">
            <v>64.77</v>
          </cell>
          <cell r="E3378">
            <v>14.04</v>
          </cell>
          <cell r="F3378">
            <v>78.81</v>
          </cell>
        </row>
        <row r="3379">
          <cell r="A3379">
            <v>4705120</v>
          </cell>
          <cell r="B3379" t="str">
            <v>Válvula de retenção vertical em bronze, DN= 1 1/2´</v>
          </cell>
          <cell r="C3379" t="str">
            <v>un</v>
          </cell>
          <cell r="D3379">
            <v>79.209999999999994</v>
          </cell>
          <cell r="E3379">
            <v>14.04</v>
          </cell>
          <cell r="F3379">
            <v>93.25</v>
          </cell>
        </row>
        <row r="3380">
          <cell r="A3380">
            <v>4705130</v>
          </cell>
          <cell r="B3380" t="str">
            <v>Válvula de retenção vertical em bronze, DN= 2´</v>
          </cell>
          <cell r="C3380" t="str">
            <v>un</v>
          </cell>
          <cell r="D3380">
            <v>114.11</v>
          </cell>
          <cell r="E3380">
            <v>14.04</v>
          </cell>
          <cell r="F3380">
            <v>128.15</v>
          </cell>
        </row>
        <row r="3381">
          <cell r="A3381">
            <v>4705140</v>
          </cell>
          <cell r="B3381" t="str">
            <v>Válvula de retenção vertical em bronze, DN= 2 1/2´</v>
          </cell>
          <cell r="C3381" t="str">
            <v>un</v>
          </cell>
          <cell r="D3381">
            <v>189.9</v>
          </cell>
          <cell r="E3381">
            <v>14.04</v>
          </cell>
          <cell r="F3381">
            <v>203.94</v>
          </cell>
        </row>
        <row r="3382">
          <cell r="A3382">
            <v>4705150</v>
          </cell>
          <cell r="B3382" t="str">
            <v>Válvula de retenção vertical em bronze, DN= 3´</v>
          </cell>
          <cell r="C3382" t="str">
            <v>un</v>
          </cell>
          <cell r="D3382">
            <v>278.72000000000003</v>
          </cell>
          <cell r="E3382">
            <v>14.04</v>
          </cell>
          <cell r="F3382">
            <v>292.76</v>
          </cell>
        </row>
        <row r="3383">
          <cell r="A3383">
            <v>4705160</v>
          </cell>
          <cell r="B3383" t="str">
            <v>Válvula de retenção vertical em bronze, DN= 4´</v>
          </cell>
          <cell r="C3383" t="str">
            <v>un</v>
          </cell>
          <cell r="D3383">
            <v>470.38</v>
          </cell>
          <cell r="E3383">
            <v>18.71</v>
          </cell>
          <cell r="F3383">
            <v>489.09</v>
          </cell>
        </row>
        <row r="3384">
          <cell r="A3384">
            <v>4705170</v>
          </cell>
          <cell r="B3384" t="str">
            <v>Válvula de retenção de pé com crivo em bronze, DN= 1´</v>
          </cell>
          <cell r="C3384" t="str">
            <v>un</v>
          </cell>
          <cell r="D3384">
            <v>44.98</v>
          </cell>
          <cell r="E3384">
            <v>14.04</v>
          </cell>
          <cell r="F3384">
            <v>59.02</v>
          </cell>
        </row>
        <row r="3385">
          <cell r="A3385">
            <v>4705180</v>
          </cell>
          <cell r="B3385" t="str">
            <v>Válvula de retenção de pé com crivo em bronze, DN= 1 1/4´</v>
          </cell>
          <cell r="C3385" t="str">
            <v>un</v>
          </cell>
          <cell r="D3385">
            <v>62.59</v>
          </cell>
          <cell r="E3385">
            <v>14.04</v>
          </cell>
          <cell r="F3385">
            <v>76.63</v>
          </cell>
        </row>
        <row r="3386">
          <cell r="A3386">
            <v>4705190</v>
          </cell>
          <cell r="B3386" t="str">
            <v>Válvula de retenção de pé com crivo em bronze, DN= 1 1/2´</v>
          </cell>
          <cell r="C3386" t="str">
            <v>un</v>
          </cell>
          <cell r="D3386">
            <v>77.099999999999994</v>
          </cell>
          <cell r="E3386">
            <v>14.04</v>
          </cell>
          <cell r="F3386">
            <v>91.14</v>
          </cell>
        </row>
        <row r="3387">
          <cell r="A3387">
            <v>4705200</v>
          </cell>
          <cell r="B3387" t="str">
            <v>Válvula de retenção de pé com crivo em bronze, DN= 2´</v>
          </cell>
          <cell r="C3387" t="str">
            <v>un</v>
          </cell>
          <cell r="D3387">
            <v>105.59</v>
          </cell>
          <cell r="E3387">
            <v>14.04</v>
          </cell>
          <cell r="F3387">
            <v>119.63</v>
          </cell>
        </row>
        <row r="3388">
          <cell r="A3388">
            <v>4705210</v>
          </cell>
          <cell r="B3388" t="str">
            <v>Válvula de retenção de pé com crivo em bronze, DN= 2 1/2´</v>
          </cell>
          <cell r="C3388" t="str">
            <v>un</v>
          </cell>
          <cell r="D3388">
            <v>169.22</v>
          </cell>
          <cell r="E3388">
            <v>14.04</v>
          </cell>
          <cell r="F3388">
            <v>183.26</v>
          </cell>
        </row>
        <row r="3389">
          <cell r="A3389">
            <v>4705220</v>
          </cell>
          <cell r="B3389" t="str">
            <v>Válvula de gaveta em bronze, classe 125 libras para vapor e classe 200 libras para água, óleo e gás, DN= 6´</v>
          </cell>
          <cell r="C3389" t="str">
            <v>un</v>
          </cell>
          <cell r="D3389">
            <v>3279.6</v>
          </cell>
          <cell r="E3389">
            <v>23.4</v>
          </cell>
          <cell r="F3389">
            <v>3303</v>
          </cell>
        </row>
        <row r="3390">
          <cell r="A3390">
            <v>4705230</v>
          </cell>
          <cell r="B3390" t="str">
            <v>Válvula de gaveta em bronze, classe 125 libras para vapor e classe 200 libras para água, óleo e gás, DN= 2´</v>
          </cell>
          <cell r="C3390" t="str">
            <v>un</v>
          </cell>
          <cell r="D3390">
            <v>86.51</v>
          </cell>
          <cell r="E3390">
            <v>14.04</v>
          </cell>
          <cell r="F3390">
            <v>100.55</v>
          </cell>
        </row>
        <row r="3391">
          <cell r="A3391">
            <v>4705240</v>
          </cell>
          <cell r="B3391" t="str">
            <v>Válvula globo em bronze, classe 125 libras para vapor e classe 200 libras para água, óleo e gás, DN= 2´</v>
          </cell>
          <cell r="C3391" t="str">
            <v>un</v>
          </cell>
          <cell r="D3391">
            <v>224.96</v>
          </cell>
          <cell r="E3391">
            <v>14.04</v>
          </cell>
          <cell r="F3391">
            <v>239</v>
          </cell>
        </row>
        <row r="3392">
          <cell r="A3392">
            <v>4705260</v>
          </cell>
          <cell r="B3392" t="str">
            <v>Válvula de retenção de pé com crivo em bronze, DN= 3´</v>
          </cell>
          <cell r="C3392" t="str">
            <v>un</v>
          </cell>
          <cell r="D3392">
            <v>253.42</v>
          </cell>
          <cell r="E3392">
            <v>14.04</v>
          </cell>
          <cell r="F3392">
            <v>267.45999999999998</v>
          </cell>
        </row>
        <row r="3393">
          <cell r="A3393">
            <v>4705270</v>
          </cell>
          <cell r="B3393" t="str">
            <v>Válvula de retenção de pé com crivo em bronze, DN= 4´</v>
          </cell>
          <cell r="C3393" t="str">
            <v>un</v>
          </cell>
          <cell r="D3393">
            <v>459.02</v>
          </cell>
          <cell r="E3393">
            <v>18.71</v>
          </cell>
          <cell r="F3393">
            <v>477.73</v>
          </cell>
        </row>
        <row r="3394">
          <cell r="A3394">
            <v>4705280</v>
          </cell>
          <cell r="B3394" t="str">
            <v>Válvula globo angular de 45° em bronze, DN= 2 1/2´</v>
          </cell>
          <cell r="C3394" t="str">
            <v>un</v>
          </cell>
          <cell r="D3394">
            <v>161.41999999999999</v>
          </cell>
          <cell r="E3394">
            <v>14.04</v>
          </cell>
          <cell r="F3394">
            <v>175.46</v>
          </cell>
        </row>
        <row r="3395">
          <cell r="A3395">
            <v>4705290</v>
          </cell>
          <cell r="B3395" t="str">
            <v>Válvula de gaveta em bronze, haste ascendente, classe 150 libras para vapor saturado e 300 libras para água, óleo e gás, DN= 1/2´</v>
          </cell>
          <cell r="C3395" t="str">
            <v>un</v>
          </cell>
          <cell r="D3395">
            <v>71.48</v>
          </cell>
          <cell r="E3395">
            <v>7.8</v>
          </cell>
          <cell r="F3395">
            <v>79.28</v>
          </cell>
        </row>
        <row r="3396">
          <cell r="A3396">
            <v>4705296</v>
          </cell>
          <cell r="B3396" t="str">
            <v>Válvula de gaveta em bronze, haste ascendente, classe 150 libras para vapor saturado e 300 libras para água, óleo e gás, DN= 4´</v>
          </cell>
          <cell r="C3396" t="str">
            <v>un</v>
          </cell>
          <cell r="D3396">
            <v>2593.35</v>
          </cell>
          <cell r="E3396">
            <v>18.71</v>
          </cell>
          <cell r="F3396">
            <v>2612.06</v>
          </cell>
        </row>
        <row r="3397">
          <cell r="A3397">
            <v>4705300</v>
          </cell>
          <cell r="B3397" t="str">
            <v>Válvula de gaveta em bronze, haste não ascendente, classe 150 libras para vapor saturado e 300 libras para água, óleo e gás, DN= 4´</v>
          </cell>
          <cell r="C3397" t="str">
            <v>un</v>
          </cell>
          <cell r="D3397">
            <v>1049.3800000000001</v>
          </cell>
          <cell r="E3397">
            <v>18.71</v>
          </cell>
          <cell r="F3397">
            <v>1068.0899999999999</v>
          </cell>
        </row>
        <row r="3398">
          <cell r="A3398">
            <v>4705310</v>
          </cell>
          <cell r="B3398" t="str">
            <v>Válvula de gaveta em bronze, haste não ascendente, classe 150 libras para vapor saturado e 300 libras para água, óleo e gás, DN= 2´</v>
          </cell>
          <cell r="C3398" t="str">
            <v>un</v>
          </cell>
          <cell r="D3398">
            <v>194.74</v>
          </cell>
          <cell r="E3398">
            <v>14.04</v>
          </cell>
          <cell r="F3398">
            <v>208.78</v>
          </cell>
        </row>
        <row r="3399">
          <cell r="A3399">
            <v>4705320</v>
          </cell>
          <cell r="B3399" t="str">
            <v>Válvula globo em bronze, classe 150 libras para vapor saturado e 300 libras para água, óleo e gás, DN= 4´</v>
          </cell>
          <cell r="C3399" t="str">
            <v>un</v>
          </cell>
          <cell r="D3399">
            <v>2905.43</v>
          </cell>
          <cell r="E3399">
            <v>18.71</v>
          </cell>
          <cell r="F3399">
            <v>2924.14</v>
          </cell>
        </row>
        <row r="3400">
          <cell r="A3400">
            <v>4705340</v>
          </cell>
          <cell r="B3400" t="str">
            <v>Válvula globo em bronze, classe 150 libras para vapor saturado e 300 libras para água, óleo e gás, DN= 3/4´</v>
          </cell>
          <cell r="C3400" t="str">
            <v>un</v>
          </cell>
          <cell r="D3400">
            <v>94.43</v>
          </cell>
          <cell r="E3400">
            <v>14.04</v>
          </cell>
          <cell r="F3400">
            <v>108.47</v>
          </cell>
        </row>
        <row r="3401">
          <cell r="A3401">
            <v>4705350</v>
          </cell>
          <cell r="B3401" t="str">
            <v>Válvula globo em bronze, classe 150 libras para vapor saturado e 300 libras para água, óleo e gás, DN= 1´</v>
          </cell>
          <cell r="C3401" t="str">
            <v>un</v>
          </cell>
          <cell r="D3401">
            <v>127.04</v>
          </cell>
          <cell r="E3401">
            <v>14.04</v>
          </cell>
          <cell r="F3401">
            <v>141.08000000000001</v>
          </cell>
        </row>
        <row r="3402">
          <cell r="A3402">
            <v>4705360</v>
          </cell>
          <cell r="B3402" t="str">
            <v>Válvula globo em bronze, classe 150 libras para vapor saturado e 300 libras para água, óleo e gás, DN= 1 1/2´</v>
          </cell>
          <cell r="C3402" t="str">
            <v>un</v>
          </cell>
          <cell r="D3402">
            <v>247.41</v>
          </cell>
          <cell r="E3402">
            <v>14.04</v>
          </cell>
          <cell r="F3402">
            <v>261.45</v>
          </cell>
        </row>
        <row r="3403">
          <cell r="A3403">
            <v>4705370</v>
          </cell>
          <cell r="B3403" t="str">
            <v>Válvula globo em bronze, classe 150 libras para vapor saturado e 300 libras para água, óleo e gás, DN= 2´</v>
          </cell>
          <cell r="C3403" t="str">
            <v>un</v>
          </cell>
          <cell r="D3403">
            <v>367.51</v>
          </cell>
          <cell r="E3403">
            <v>14.04</v>
          </cell>
          <cell r="F3403">
            <v>381.55</v>
          </cell>
        </row>
        <row r="3404">
          <cell r="A3404">
            <v>4705390</v>
          </cell>
          <cell r="B3404" t="str">
            <v>Válvula globo em bronze, classe 150 libras para vapor saturado e 300 libras para água, óleo e gás, DN= 2 1/2´</v>
          </cell>
          <cell r="C3404" t="str">
            <v>un</v>
          </cell>
          <cell r="D3404">
            <v>544.61</v>
          </cell>
          <cell r="E3404">
            <v>14.04</v>
          </cell>
          <cell r="F3404">
            <v>558.65</v>
          </cell>
        </row>
        <row r="3405">
          <cell r="A3405">
            <v>4705392</v>
          </cell>
          <cell r="B3405" t="str">
            <v>Válvula globo em bronze, classe 150 libras para vapor saturado e 300 libras para água, óleo e gás, DN= 3´</v>
          </cell>
          <cell r="C3405" t="str">
            <v>un</v>
          </cell>
          <cell r="D3405">
            <v>790.61</v>
          </cell>
          <cell r="E3405">
            <v>18.71</v>
          </cell>
          <cell r="F3405">
            <v>809.32</v>
          </cell>
        </row>
        <row r="3406">
          <cell r="A3406">
            <v>4705400</v>
          </cell>
          <cell r="B3406" t="str">
            <v>Válvula de gaveta em bronze, classe 125 libras para vapor e classe 200 libras para água, óleo e gás, DN= 1´</v>
          </cell>
          <cell r="C3406" t="str">
            <v>un</v>
          </cell>
          <cell r="D3406">
            <v>38.119999999999997</v>
          </cell>
          <cell r="E3406">
            <v>14.04</v>
          </cell>
          <cell r="F3406">
            <v>52.16</v>
          </cell>
        </row>
        <row r="3407">
          <cell r="A3407">
            <v>4705410</v>
          </cell>
          <cell r="B3407" t="str">
            <v>Válvula de gaveta em bronze, classe 125 libras para vapor e classe 200 libras para água, óleo e gás, DN= 1 1/2´</v>
          </cell>
          <cell r="C3407" t="str">
            <v>un</v>
          </cell>
          <cell r="D3407">
            <v>56.22</v>
          </cell>
          <cell r="E3407">
            <v>14.04</v>
          </cell>
          <cell r="F3407">
            <v>70.260000000000005</v>
          </cell>
        </row>
        <row r="3408">
          <cell r="A3408">
            <v>4705420</v>
          </cell>
          <cell r="B3408" t="str">
            <v>Válvula de gaveta em bronze, classe 125 libras para vapor e classe 200 libras para água, óleo e gás, DN= 2 1/2´</v>
          </cell>
          <cell r="C3408" t="str">
            <v>un</v>
          </cell>
          <cell r="D3408">
            <v>219.8</v>
          </cell>
          <cell r="E3408">
            <v>14.04</v>
          </cell>
          <cell r="F3408">
            <v>233.84</v>
          </cell>
        </row>
        <row r="3409">
          <cell r="A3409">
            <v>4705430</v>
          </cell>
          <cell r="B3409" t="str">
            <v>Válvula de gaveta em bronze, classe 125 libras para vapor e classe 200 libras para água, óleo e gás, DN= 3´</v>
          </cell>
          <cell r="C3409" t="str">
            <v>un</v>
          </cell>
          <cell r="D3409">
            <v>337.24</v>
          </cell>
          <cell r="E3409">
            <v>14.04</v>
          </cell>
          <cell r="F3409">
            <v>351.28</v>
          </cell>
        </row>
        <row r="3410">
          <cell r="A3410">
            <v>4705450</v>
          </cell>
          <cell r="B3410" t="str">
            <v>Válvula redutora de pressão de ação direta em bronze, extremidade roscada, para água, ar, óleo e gás, PE= 200 psi e PS= 20 à 90 psi, DN= 1 1/4´</v>
          </cell>
          <cell r="C3410" t="str">
            <v>un</v>
          </cell>
          <cell r="D3410">
            <v>2026.03</v>
          </cell>
          <cell r="E3410">
            <v>62.38</v>
          </cell>
          <cell r="F3410">
            <v>2088.41</v>
          </cell>
        </row>
        <row r="3411">
          <cell r="A3411">
            <v>4705460</v>
          </cell>
          <cell r="B3411" t="str">
            <v>Válvula redutora de pressão de ação direta em bronze, extremidade roscada, para água, ar, óleo e gás, PE= 200 psi e PS= 20 à 90 psi, DN= 2´</v>
          </cell>
          <cell r="C3411" t="str">
            <v>un</v>
          </cell>
          <cell r="D3411">
            <v>3816.4</v>
          </cell>
          <cell r="E3411">
            <v>62.38</v>
          </cell>
          <cell r="F3411">
            <v>3878.78</v>
          </cell>
        </row>
        <row r="3412">
          <cell r="A3412">
            <v>4705580</v>
          </cell>
          <cell r="B3412" t="str">
            <v>Válvula de gaveta em bronze com fecho rápido, DN= 1 1/2´</v>
          </cell>
          <cell r="C3412" t="str">
            <v>un</v>
          </cell>
          <cell r="D3412">
            <v>253.29</v>
          </cell>
          <cell r="E3412">
            <v>31.19</v>
          </cell>
          <cell r="F3412">
            <v>284.48</v>
          </cell>
        </row>
        <row r="3413">
          <cell r="A3413">
            <v>4706030</v>
          </cell>
          <cell r="B3413" t="str">
            <v>Válvula de gaveta em ferro fundido, haste ascendente com flange, classe 125 libras, DN= 2´</v>
          </cell>
          <cell r="C3413" t="str">
            <v>un</v>
          </cell>
          <cell r="D3413">
            <v>587.34</v>
          </cell>
          <cell r="E3413">
            <v>38.99</v>
          </cell>
          <cell r="F3413">
            <v>626.33000000000004</v>
          </cell>
        </row>
        <row r="3414">
          <cell r="A3414">
            <v>4706040</v>
          </cell>
          <cell r="B3414" t="str">
            <v>Válvula de retenção de pé com crivo em ferro fundido, flangeada, DN= 6´</v>
          </cell>
          <cell r="C3414" t="str">
            <v>un</v>
          </cell>
          <cell r="D3414">
            <v>1078.25</v>
          </cell>
          <cell r="E3414">
            <v>109.17</v>
          </cell>
          <cell r="F3414">
            <v>1187.42</v>
          </cell>
        </row>
        <row r="3415">
          <cell r="A3415">
            <v>4706041</v>
          </cell>
          <cell r="B3415" t="str">
            <v>Válvula de retenção de pé com crivo em ferro fundido, flangeada, DN= 8´</v>
          </cell>
          <cell r="C3415" t="str">
            <v>un</v>
          </cell>
          <cell r="D3415">
            <v>1658.01</v>
          </cell>
          <cell r="E3415">
            <v>109.17</v>
          </cell>
          <cell r="F3415">
            <v>1767.18</v>
          </cell>
        </row>
        <row r="3416">
          <cell r="A3416">
            <v>4706050</v>
          </cell>
          <cell r="B3416" t="str">
            <v>Válvula de retenção tipo portinhola dupla em ferro fundido, DN= 6´</v>
          </cell>
          <cell r="C3416" t="str">
            <v>un</v>
          </cell>
          <cell r="D3416">
            <v>586.04999999999995</v>
          </cell>
          <cell r="E3416">
            <v>109.17</v>
          </cell>
          <cell r="F3416">
            <v>695.22</v>
          </cell>
        </row>
        <row r="3417">
          <cell r="A3417">
            <v>4706051</v>
          </cell>
          <cell r="B3417" t="str">
            <v>Válvula de retenção tipo portinhola simples em ferro fundido, flangeada, DN= 6´</v>
          </cell>
          <cell r="C3417" t="str">
            <v>un</v>
          </cell>
          <cell r="D3417">
            <v>2021.75</v>
          </cell>
          <cell r="E3417">
            <v>109.17</v>
          </cell>
          <cell r="F3417">
            <v>2130.92</v>
          </cell>
        </row>
        <row r="3418">
          <cell r="A3418">
            <v>4706060</v>
          </cell>
          <cell r="B3418" t="str">
            <v>Válvula de gaveta em ferro fundido com bolsa, DN= 150 mm</v>
          </cell>
          <cell r="C3418" t="str">
            <v>un</v>
          </cell>
          <cell r="D3418">
            <v>875.6</v>
          </cell>
          <cell r="E3418">
            <v>62.38</v>
          </cell>
          <cell r="F3418">
            <v>937.98</v>
          </cell>
        </row>
        <row r="3419">
          <cell r="A3419">
            <v>4706070</v>
          </cell>
          <cell r="B3419" t="str">
            <v>Válvula de gaveta em ferro fundido com bolsa, DN= 200 mm</v>
          </cell>
          <cell r="C3419" t="str">
            <v>un</v>
          </cell>
          <cell r="D3419">
            <v>1619.67</v>
          </cell>
          <cell r="E3419">
            <v>62.38</v>
          </cell>
          <cell r="F3419">
            <v>1682.05</v>
          </cell>
        </row>
        <row r="3420">
          <cell r="A3420">
            <v>4706080</v>
          </cell>
          <cell r="B3420" t="str">
            <v>Válvula de retenção tipo portinhola simples em ferro fundido, DN= 4´</v>
          </cell>
          <cell r="C3420" t="str">
            <v>un</v>
          </cell>
          <cell r="D3420">
            <v>838.89</v>
          </cell>
          <cell r="E3420">
            <v>62.38</v>
          </cell>
          <cell r="F3420">
            <v>901.27</v>
          </cell>
        </row>
        <row r="3421">
          <cell r="A3421">
            <v>4706090</v>
          </cell>
          <cell r="B3421" t="str">
            <v>Válvula de retenção tipo portinhola dupla em ferro fundido, DN= 4´</v>
          </cell>
          <cell r="C3421" t="str">
            <v>un</v>
          </cell>
          <cell r="D3421">
            <v>346.65</v>
          </cell>
          <cell r="E3421">
            <v>62.38</v>
          </cell>
          <cell r="F3421">
            <v>409.03</v>
          </cell>
        </row>
        <row r="3422">
          <cell r="A3422">
            <v>4706100</v>
          </cell>
          <cell r="B3422" t="str">
            <v>Válvula de segurança em ferro fundido rosqueada com pressão de ajuste 0,4 até 0,75kgf/cm², DN= 2´</v>
          </cell>
          <cell r="C3422" t="str">
            <v>un</v>
          </cell>
          <cell r="D3422">
            <v>4461.8900000000003</v>
          </cell>
          <cell r="E3422">
            <v>38.99</v>
          </cell>
          <cell r="F3422">
            <v>4500.88</v>
          </cell>
        </row>
        <row r="3423">
          <cell r="A3423">
            <v>4706110</v>
          </cell>
          <cell r="B3423" t="str">
            <v>Válvula de segurança em ferro fundido rosqueada com pressão de ajuste 6,1 até 10,0kgf/cm², DN= 3/4´</v>
          </cell>
          <cell r="C3423" t="str">
            <v>un</v>
          </cell>
          <cell r="D3423">
            <v>2209.9299999999998</v>
          </cell>
          <cell r="E3423">
            <v>18.71</v>
          </cell>
          <cell r="F3423">
            <v>2228.64</v>
          </cell>
        </row>
        <row r="3424">
          <cell r="A3424">
            <v>4706180</v>
          </cell>
          <cell r="B3424" t="str">
            <v>Válvula de gaveta em ferro fundido com bolsa, DN= 100mm</v>
          </cell>
          <cell r="C3424" t="str">
            <v>un</v>
          </cell>
          <cell r="D3424">
            <v>586.20000000000005</v>
          </cell>
          <cell r="E3424">
            <v>62.38</v>
          </cell>
          <cell r="F3424">
            <v>648.58000000000004</v>
          </cell>
        </row>
        <row r="3425">
          <cell r="A3425">
            <v>4706310</v>
          </cell>
          <cell r="B3425" t="str">
            <v>Visor de fluxo com janela simples, corpo em ferro fundido ou aço carbono, DN = 1´</v>
          </cell>
          <cell r="C3425" t="str">
            <v>un</v>
          </cell>
          <cell r="D3425">
            <v>493.59</v>
          </cell>
          <cell r="E3425">
            <v>23.4</v>
          </cell>
          <cell r="F3425">
            <v>516.99</v>
          </cell>
        </row>
        <row r="3426">
          <cell r="A3426">
            <v>4706320</v>
          </cell>
          <cell r="B3426" t="str">
            <v>Válvula de governo (retenção e alarme) completa, corpo em ferro fundido, classe 125 libras, DN= 4´</v>
          </cell>
          <cell r="C3426" t="str">
            <v>un</v>
          </cell>
          <cell r="D3426">
            <v>5544.32</v>
          </cell>
          <cell r="E3426">
            <v>93.57</v>
          </cell>
          <cell r="F3426">
            <v>5637.89</v>
          </cell>
        </row>
        <row r="3427">
          <cell r="A3427">
            <v>4706330</v>
          </cell>
          <cell r="B3427" t="str">
            <v>Válvula de gaveta em ferro fundido, haste ascendente com flange, classe 125 libras, DN= 4´</v>
          </cell>
          <cell r="C3427" t="str">
            <v>un</v>
          </cell>
          <cell r="D3427">
            <v>986.82</v>
          </cell>
          <cell r="E3427">
            <v>62.38</v>
          </cell>
          <cell r="F3427">
            <v>1049.2</v>
          </cell>
        </row>
        <row r="3428">
          <cell r="A3428">
            <v>4706340</v>
          </cell>
          <cell r="B3428" t="str">
            <v>Válvula de gaveta em ferro fundido, haste ascendente com flange, classe 125 libras, DN= 6´</v>
          </cell>
          <cell r="C3428" t="str">
            <v>un</v>
          </cell>
          <cell r="D3428">
            <v>1375.54</v>
          </cell>
          <cell r="E3428">
            <v>62.38</v>
          </cell>
          <cell r="F3428">
            <v>1437.92</v>
          </cell>
        </row>
        <row r="3429">
          <cell r="A3429">
            <v>4706350</v>
          </cell>
          <cell r="B3429" t="str">
            <v>Válvula de retenção vertical em ferro fundido com flange, classe 125 libras, DN= 4´</v>
          </cell>
          <cell r="C3429" t="str">
            <v>un</v>
          </cell>
          <cell r="D3429">
            <v>957.59</v>
          </cell>
          <cell r="E3429">
            <v>62.38</v>
          </cell>
          <cell r="F3429">
            <v>1019.97</v>
          </cell>
        </row>
        <row r="3430">
          <cell r="A3430">
            <v>4707010</v>
          </cell>
          <cell r="B3430" t="str">
            <v>Válvula esfera em aço carbono fundido, passagem plena, classe 150 libras para vapor e classe 600 libras para água, óleo e gás, DN= 1/2´</v>
          </cell>
          <cell r="C3430" t="str">
            <v>un</v>
          </cell>
          <cell r="D3430">
            <v>45.92</v>
          </cell>
          <cell r="E3430">
            <v>14.04</v>
          </cell>
          <cell r="F3430">
            <v>59.96</v>
          </cell>
        </row>
        <row r="3431">
          <cell r="A3431">
            <v>4707020</v>
          </cell>
          <cell r="B3431" t="str">
            <v>Válvula esfera em aço carbono fundido, passagem plena, classe 150 libras para vapor e classe 600 libras para água, óleo e gás, DN= 3/4´</v>
          </cell>
          <cell r="C3431" t="str">
            <v>un</v>
          </cell>
          <cell r="D3431">
            <v>62.39</v>
          </cell>
          <cell r="E3431">
            <v>18.71</v>
          </cell>
          <cell r="F3431">
            <v>81.099999999999994</v>
          </cell>
        </row>
        <row r="3432">
          <cell r="A3432">
            <v>4707030</v>
          </cell>
          <cell r="B3432" t="str">
            <v>Válvula esfera em aço carbono fundido, passagem plena, classe 150 libras para vapor e classe 600 libras para água, óleo e gás, DN= 1´</v>
          </cell>
          <cell r="C3432" t="str">
            <v>un</v>
          </cell>
          <cell r="D3432">
            <v>90.42</v>
          </cell>
          <cell r="E3432">
            <v>23.4</v>
          </cell>
          <cell r="F3432">
            <v>113.82</v>
          </cell>
        </row>
        <row r="3433">
          <cell r="A3433">
            <v>4707080</v>
          </cell>
          <cell r="B3433" t="str">
            <v>Válvula esfera em aço carbono fundido, passagem plena, extremidades rosqueáveis, classe 300 libras para vapor saturado, DN= 1´</v>
          </cell>
          <cell r="C3433" t="str">
            <v>un</v>
          </cell>
          <cell r="D3433">
            <v>95.37</v>
          </cell>
          <cell r="E3433">
            <v>23.4</v>
          </cell>
          <cell r="F3433">
            <v>118.77</v>
          </cell>
        </row>
        <row r="3434">
          <cell r="A3434">
            <v>4707090</v>
          </cell>
          <cell r="B3434" t="str">
            <v>Válvula esfera em aço carbono fundido, passagem plena, extremidades rosqueáveis, classe 300 libras para vapor saturado, DN= 2´</v>
          </cell>
          <cell r="C3434" t="str">
            <v>un</v>
          </cell>
          <cell r="D3434">
            <v>285.26</v>
          </cell>
          <cell r="E3434">
            <v>38.99</v>
          </cell>
          <cell r="F3434">
            <v>324.25</v>
          </cell>
        </row>
        <row r="3435">
          <cell r="A3435">
            <v>4707100</v>
          </cell>
          <cell r="B3435" t="str">
            <v>Válvula esfera em aço carbono fundido, passagem reduzida, classe 150 libras para vapor e classe 600 libras para água, óleo e gás, DN= 1/2´</v>
          </cell>
          <cell r="C3435" t="str">
            <v>un</v>
          </cell>
          <cell r="D3435">
            <v>40.76</v>
          </cell>
          <cell r="E3435">
            <v>14.04</v>
          </cell>
          <cell r="F3435">
            <v>54.8</v>
          </cell>
        </row>
        <row r="3436">
          <cell r="A3436">
            <v>4707110</v>
          </cell>
          <cell r="B3436" t="str">
            <v>Válvula esfera em aço carbono fundido, passagem reduzida, classe 150 libras para vapor e classe 600 libras para água, óleo e gás, DN= 3/4´</v>
          </cell>
          <cell r="C3436" t="str">
            <v>un</v>
          </cell>
          <cell r="D3436">
            <v>48.04</v>
          </cell>
          <cell r="E3436">
            <v>18.71</v>
          </cell>
          <cell r="F3436">
            <v>66.75</v>
          </cell>
        </row>
        <row r="3437">
          <cell r="A3437">
            <v>4707120</v>
          </cell>
          <cell r="B3437" t="str">
            <v>Válvula esfera em aço carbono fundido, passagem reduzida, classe 150 libras para vapor e classe 600 libras para água, óleo e gás, DN= 1 1/2´</v>
          </cell>
          <cell r="C3437" t="str">
            <v>un</v>
          </cell>
          <cell r="D3437">
            <v>132.62</v>
          </cell>
          <cell r="E3437">
            <v>31.19</v>
          </cell>
          <cell r="F3437">
            <v>163.81</v>
          </cell>
        </row>
        <row r="3438">
          <cell r="A3438">
            <v>4707160</v>
          </cell>
          <cell r="B3438" t="str">
            <v>Válvula de esfera monobloco em aço carbono fundido, passagem reduzida, classe 150 libras para gás e 300 libras para líquidos e fluidos, DN= 3/4´</v>
          </cell>
          <cell r="C3438" t="str">
            <v>un</v>
          </cell>
          <cell r="D3438">
            <v>49.03</v>
          </cell>
          <cell r="E3438">
            <v>21.84</v>
          </cell>
          <cell r="F3438">
            <v>70.87</v>
          </cell>
        </row>
        <row r="3439">
          <cell r="A3439">
            <v>4709010</v>
          </cell>
          <cell r="B3439" t="str">
            <v>Válvula globo em aço carbono forjado, classe 800 libras para vapor e classe 2000 libras para água, óleo e gás, DN= 3/4´</v>
          </cell>
          <cell r="C3439" t="str">
            <v>un</v>
          </cell>
          <cell r="D3439">
            <v>186.69</v>
          </cell>
          <cell r="E3439">
            <v>18.71</v>
          </cell>
          <cell r="F3439">
            <v>205.4</v>
          </cell>
        </row>
        <row r="3440">
          <cell r="A3440">
            <v>4709020</v>
          </cell>
          <cell r="B3440" t="str">
            <v>Válvula globo em aço carbono forjado, classe 800 libras para vapor e classe 2000 libras para água, óleo e gás, DN= 1´</v>
          </cell>
          <cell r="C3440" t="str">
            <v>un</v>
          </cell>
          <cell r="D3440">
            <v>255.3</v>
          </cell>
          <cell r="E3440">
            <v>23.4</v>
          </cell>
          <cell r="F3440">
            <v>278.7</v>
          </cell>
        </row>
        <row r="3441">
          <cell r="A3441">
            <v>4709030</v>
          </cell>
          <cell r="B3441" t="str">
            <v>Válvula globo em aço carbono forjado, classe 800 libras para vapor e classe 2000 libras para água, óleo e gás, DN= 1 1/2´</v>
          </cell>
          <cell r="C3441" t="str">
            <v>un</v>
          </cell>
          <cell r="D3441">
            <v>441.9</v>
          </cell>
          <cell r="E3441">
            <v>31.19</v>
          </cell>
          <cell r="F3441">
            <v>473.09</v>
          </cell>
        </row>
        <row r="3442">
          <cell r="A3442">
            <v>4709040</v>
          </cell>
          <cell r="B3442" t="str">
            <v>Válvula globo em aço carbono forjado, classe 800 libras para vapor e classe 2000 libras para água, óleo e gás, DN= 2´</v>
          </cell>
          <cell r="C3442" t="str">
            <v>un</v>
          </cell>
          <cell r="D3442">
            <v>616.67999999999995</v>
          </cell>
          <cell r="E3442">
            <v>38.99</v>
          </cell>
          <cell r="F3442">
            <v>655.67</v>
          </cell>
        </row>
        <row r="3443">
          <cell r="A3443">
            <v>4710010</v>
          </cell>
          <cell r="B3443" t="str">
            <v>Purgador termodinâmico com filtro incorporado, em aço inoxidável forjado, pressão de 0,25 a 42 kg/cm², temperaturas até 425°C, DN= 1/2´</v>
          </cell>
          <cell r="C3443" t="str">
            <v>un</v>
          </cell>
          <cell r="D3443">
            <v>328.17</v>
          </cell>
          <cell r="E3443">
            <v>14.04</v>
          </cell>
          <cell r="F3443">
            <v>342.21</v>
          </cell>
        </row>
        <row r="3444">
          <cell r="A3444">
            <v>4711021</v>
          </cell>
          <cell r="B3444" t="str">
            <v>Pressostato mecânico de diferencial ajustado, montagem inferior diâmetro de 1/2", faixa de operação de 1 a 16 bar</v>
          </cell>
          <cell r="C3444" t="str">
            <v>un</v>
          </cell>
          <cell r="D3444">
            <v>602.24</v>
          </cell>
          <cell r="E3444">
            <v>64.22</v>
          </cell>
          <cell r="F3444">
            <v>666.46</v>
          </cell>
        </row>
        <row r="3445">
          <cell r="A3445">
            <v>4711080</v>
          </cell>
          <cell r="B3445" t="str">
            <v>Termômetro bimetálico, mostrador com 4´, saída angular, escala 0-100°C</v>
          </cell>
          <cell r="C3445" t="str">
            <v>un</v>
          </cell>
          <cell r="D3445">
            <v>127.16</v>
          </cell>
          <cell r="E3445">
            <v>6.24</v>
          </cell>
          <cell r="F3445">
            <v>133.4</v>
          </cell>
        </row>
        <row r="3446">
          <cell r="A3446">
            <v>4711100</v>
          </cell>
          <cell r="B3446" t="str">
            <v>Manômetro com mostrador de 4´, escalas: 0-4 / 0-7 / 0-10 / 0-17 / 0-21 / 0-28 kg/cm²</v>
          </cell>
          <cell r="C3446" t="str">
            <v>un</v>
          </cell>
          <cell r="D3446">
            <v>98.22</v>
          </cell>
          <cell r="E3446">
            <v>15.6</v>
          </cell>
          <cell r="F3446">
            <v>113.82</v>
          </cell>
        </row>
        <row r="3447">
          <cell r="A3447">
            <v>4711111</v>
          </cell>
          <cell r="B3447" t="str">
            <v>Pressostato diferencial ajustável, caixa á prova de água, unidade sensora em aço inoxidável 316, faixa de operação entre 1,4 a 14 bar, para fliudos corrosivos, DN=1/2"</v>
          </cell>
          <cell r="C3447" t="str">
            <v>un</v>
          </cell>
          <cell r="D3447">
            <v>4446.67</v>
          </cell>
          <cell r="E3447">
            <v>64.22</v>
          </cell>
          <cell r="F3447">
            <v>4510.8900000000003</v>
          </cell>
        </row>
        <row r="3448">
          <cell r="A3448">
            <v>4712040</v>
          </cell>
          <cell r="B3448" t="str">
            <v>Válvula de gaveta em ferro dúctil com flanges, classe PN-10, DN= 200mm</v>
          </cell>
          <cell r="C3448" t="str">
            <v>un</v>
          </cell>
          <cell r="D3448">
            <v>1711.56</v>
          </cell>
          <cell r="E3448">
            <v>107.29</v>
          </cell>
          <cell r="F3448">
            <v>1818.85</v>
          </cell>
        </row>
        <row r="3449">
          <cell r="A3449">
            <v>4712270</v>
          </cell>
          <cell r="B3449" t="str">
            <v>Válvula de gaveta em ferro dúctil com flanges, classe PN-10, DN= 80mm</v>
          </cell>
          <cell r="C3449" t="str">
            <v>un</v>
          </cell>
          <cell r="D3449">
            <v>555.78</v>
          </cell>
          <cell r="E3449">
            <v>107.29</v>
          </cell>
          <cell r="F3449">
            <v>663.07</v>
          </cell>
        </row>
        <row r="3450">
          <cell r="A3450">
            <v>4712280</v>
          </cell>
          <cell r="B3450" t="str">
            <v>Válvula globo auto-operada hidraulicamente, em ferro dúctil, classe PN-10/16, DN= 50mm</v>
          </cell>
          <cell r="C3450" t="str">
            <v>un</v>
          </cell>
          <cell r="D3450">
            <v>712.96</v>
          </cell>
          <cell r="E3450">
            <v>38.99</v>
          </cell>
          <cell r="F3450">
            <v>751.95</v>
          </cell>
        </row>
        <row r="3451">
          <cell r="A3451">
            <v>4712290</v>
          </cell>
          <cell r="B3451" t="str">
            <v>Válvula globo auto-operada hidraulicamente, comandada por solenóide, em ferro dúctil, classe PN-10, DN= 50mm</v>
          </cell>
          <cell r="C3451" t="str">
            <v>un</v>
          </cell>
          <cell r="D3451">
            <v>987.77</v>
          </cell>
          <cell r="E3451">
            <v>68.709999999999994</v>
          </cell>
          <cell r="F3451">
            <v>1056.48</v>
          </cell>
        </row>
        <row r="3452">
          <cell r="A3452">
            <v>4712300</v>
          </cell>
          <cell r="B3452" t="str">
            <v>Válvula globo auto-operada hidraulicamente, comandada por solenóide, em ferro dúctil, classe PN-10, DN= 100mm</v>
          </cell>
          <cell r="C3452" t="str">
            <v>un</v>
          </cell>
          <cell r="D3452">
            <v>1394.19</v>
          </cell>
          <cell r="E3452">
            <v>68.709999999999994</v>
          </cell>
          <cell r="F3452">
            <v>1462.9</v>
          </cell>
        </row>
        <row r="3453">
          <cell r="A3453">
            <v>4712310</v>
          </cell>
          <cell r="B3453" t="str">
            <v>Válvula de gaveta em ferro dúctil com flanges, classe PN-10, DN= 300mm</v>
          </cell>
          <cell r="C3453" t="str">
            <v>un</v>
          </cell>
          <cell r="D3453">
            <v>4195.54</v>
          </cell>
          <cell r="E3453">
            <v>107.29</v>
          </cell>
          <cell r="F3453">
            <v>4302.83</v>
          </cell>
        </row>
        <row r="3454">
          <cell r="A3454">
            <v>4712320</v>
          </cell>
          <cell r="B3454" t="str">
            <v>Válvula de gaveta em ferro dúctil com flanges, classe PN-10, DN= 100mm</v>
          </cell>
          <cell r="C3454" t="str">
            <v>un</v>
          </cell>
          <cell r="D3454">
            <v>593.79</v>
          </cell>
          <cell r="E3454">
            <v>107.29</v>
          </cell>
          <cell r="F3454">
            <v>701.08</v>
          </cell>
        </row>
        <row r="3455">
          <cell r="A3455">
            <v>4712330</v>
          </cell>
          <cell r="B3455" t="str">
            <v>Válvula de gaveta em ferro dúctil com flanges, classe PN-10, DN= 150mm</v>
          </cell>
          <cell r="C3455" t="str">
            <v>un</v>
          </cell>
          <cell r="D3455">
            <v>1000.45</v>
          </cell>
          <cell r="E3455">
            <v>107.29</v>
          </cell>
          <cell r="F3455">
            <v>1107.74</v>
          </cell>
        </row>
        <row r="3456">
          <cell r="A3456">
            <v>4712340</v>
          </cell>
          <cell r="B3456" t="str">
            <v>Ventosa simples rosqueada em ferro dúctil, classe PN-25, DN= 3/4´</v>
          </cell>
          <cell r="C3456" t="str">
            <v>un</v>
          </cell>
          <cell r="D3456">
            <v>519.30999999999995</v>
          </cell>
          <cell r="E3456">
            <v>9.36</v>
          </cell>
          <cell r="F3456">
            <v>528.66999999999996</v>
          </cell>
        </row>
        <row r="3457">
          <cell r="A3457">
            <v>4712350</v>
          </cell>
          <cell r="B3457" t="str">
            <v>Ventosa de tríplice função em ferro dúctil flangeada, classe PN-10/16/25, DN= 50mm</v>
          </cell>
          <cell r="C3457" t="str">
            <v>un</v>
          </cell>
          <cell r="D3457">
            <v>1298.6500000000001</v>
          </cell>
          <cell r="E3457">
            <v>13.72</v>
          </cell>
          <cell r="F3457">
            <v>1312.37</v>
          </cell>
        </row>
        <row r="3458">
          <cell r="A3458">
            <v>4714020</v>
          </cell>
          <cell r="B3458" t="str">
            <v>Registro de pressão em PVC rígido, soldável, DN= 25mm (3/4´)</v>
          </cell>
          <cell r="C3458" t="str">
            <v>un</v>
          </cell>
          <cell r="D3458">
            <v>19.03</v>
          </cell>
          <cell r="E3458">
            <v>14.04</v>
          </cell>
          <cell r="F3458">
            <v>33.07</v>
          </cell>
        </row>
        <row r="3459">
          <cell r="A3459">
            <v>4714200</v>
          </cell>
          <cell r="B3459" t="str">
            <v>Registro regulador de vazão para torneira, misturador e bidê, em ABS com canopla, DN= 1/2´</v>
          </cell>
          <cell r="C3459" t="str">
            <v>un</v>
          </cell>
          <cell r="D3459">
            <v>31.23</v>
          </cell>
          <cell r="E3459">
            <v>14.04</v>
          </cell>
          <cell r="F3459">
            <v>45.27</v>
          </cell>
        </row>
        <row r="3460">
          <cell r="A3460">
            <v>4720010</v>
          </cell>
          <cell r="B3460" t="str">
            <v>PigTail em latão para manômetro, DN= 1/2´</v>
          </cell>
          <cell r="C3460" t="str">
            <v>un</v>
          </cell>
          <cell r="D3460">
            <v>59.49</v>
          </cell>
          <cell r="E3460">
            <v>4.6900000000000004</v>
          </cell>
          <cell r="F3460">
            <v>64.180000000000007</v>
          </cell>
        </row>
        <row r="3461">
          <cell r="A3461">
            <v>4720020</v>
          </cell>
          <cell r="B3461" t="str">
            <v>Filtro ´Y´ em bronze para gás combustível, DN= 2´</v>
          </cell>
          <cell r="C3461" t="str">
            <v>un</v>
          </cell>
          <cell r="D3461">
            <v>191.08</v>
          </cell>
          <cell r="E3461">
            <v>38.99</v>
          </cell>
          <cell r="F3461">
            <v>230.07</v>
          </cell>
        </row>
        <row r="3462">
          <cell r="A3462">
            <v>4720030</v>
          </cell>
          <cell r="B3462" t="str">
            <v>Filtro ´Y´ em ferro fundido, classe 125 libras para vapor saturado, com extremidades rosqueáveis, DN= 2´</v>
          </cell>
          <cell r="C3462" t="str">
            <v>un</v>
          </cell>
          <cell r="D3462">
            <v>382.32</v>
          </cell>
          <cell r="E3462">
            <v>38.99</v>
          </cell>
          <cell r="F3462">
            <v>421.31</v>
          </cell>
        </row>
        <row r="3463">
          <cell r="A3463">
            <v>4720050</v>
          </cell>
          <cell r="B3463" t="str">
            <v>Separador de umidade horizontal em ferro fundido flangeado, DN= 2´</v>
          </cell>
          <cell r="C3463" t="str">
            <v>un</v>
          </cell>
          <cell r="D3463">
            <v>2050.17</v>
          </cell>
          <cell r="E3463">
            <v>38.99</v>
          </cell>
          <cell r="F3463">
            <v>2089.16</v>
          </cell>
        </row>
        <row r="3464">
          <cell r="A3464">
            <v>4720060</v>
          </cell>
          <cell r="B3464" t="str">
            <v>Separador de umidade horizontal em ferro fundido flangeado, DN= 4´</v>
          </cell>
          <cell r="C3464" t="str">
            <v>un</v>
          </cell>
          <cell r="D3464">
            <v>4877.4399999999996</v>
          </cell>
          <cell r="E3464">
            <v>93.57</v>
          </cell>
          <cell r="F3464">
            <v>4971.01</v>
          </cell>
        </row>
        <row r="3465">
          <cell r="A3465">
            <v>4720070</v>
          </cell>
          <cell r="B3465" t="str">
            <v>Pigtail flexível, revestido com borracha sintética resistente, DN= 7/16´ comprimento até 1,00 m</v>
          </cell>
          <cell r="C3465" t="str">
            <v>un</v>
          </cell>
          <cell r="D3465">
            <v>25.08</v>
          </cell>
          <cell r="E3465">
            <v>6.53</v>
          </cell>
          <cell r="F3465">
            <v>31.61</v>
          </cell>
        </row>
        <row r="3466">
          <cell r="A3466">
            <v>4720080</v>
          </cell>
          <cell r="B3466" t="str">
            <v>Regulador de primeiro estágio de alta pressão até 2kgf/cm², vazão de 90kg GLP/hora</v>
          </cell>
          <cell r="C3466" t="str">
            <v>un</v>
          </cell>
          <cell r="D3466">
            <v>462.1</v>
          </cell>
          <cell r="E3466">
            <v>21.74</v>
          </cell>
          <cell r="F3466">
            <v>483.84</v>
          </cell>
        </row>
        <row r="3467">
          <cell r="A3467">
            <v>4720100</v>
          </cell>
          <cell r="B3467" t="str">
            <v>Regulador de primeiro estágio de alta pressão até 1,3 kgf/cm², vazão de 50kg GLP/hora</v>
          </cell>
          <cell r="C3467" t="str">
            <v>un</v>
          </cell>
          <cell r="D3467">
            <v>196.33</v>
          </cell>
          <cell r="E3467">
            <v>21.74</v>
          </cell>
          <cell r="F3467">
            <v>218.07</v>
          </cell>
        </row>
        <row r="3468">
          <cell r="A3468">
            <v>4720120</v>
          </cell>
          <cell r="B3468" t="str">
            <v>Regulador de segundo estágio para gás, uso industrial, vazão até 12kg GLP/hora</v>
          </cell>
          <cell r="C3468" t="str">
            <v>un</v>
          </cell>
          <cell r="D3468">
            <v>52.67</v>
          </cell>
          <cell r="E3468">
            <v>15.6</v>
          </cell>
          <cell r="F3468">
            <v>68.27</v>
          </cell>
        </row>
        <row r="3469">
          <cell r="A3469">
            <v>4720180</v>
          </cell>
          <cell r="B3469" t="str">
            <v>Filtro ´Y´ em aço carbono, classe 150 libras para vapor saturado, com extremidades flangeadas, DN= 4´</v>
          </cell>
          <cell r="C3469" t="str">
            <v>un</v>
          </cell>
          <cell r="D3469">
            <v>2084.31</v>
          </cell>
          <cell r="E3469">
            <v>93.57</v>
          </cell>
          <cell r="F3469">
            <v>2177.88</v>
          </cell>
        </row>
        <row r="3470">
          <cell r="A3470">
            <v>4720190</v>
          </cell>
          <cell r="B3470" t="str">
            <v>Chave de fluxo tipo palheta para tubulação de líquidos</v>
          </cell>
          <cell r="C3470" t="str">
            <v>un</v>
          </cell>
          <cell r="D3470">
            <v>114.74</v>
          </cell>
          <cell r="E3470">
            <v>11.89</v>
          </cell>
          <cell r="F3470">
            <v>126.63</v>
          </cell>
        </row>
        <row r="3471">
          <cell r="A3471">
            <v>4720300</v>
          </cell>
          <cell r="B3471" t="str">
            <v>Chave de fluxo de água com retardo para tubulações com diâmetro nominal de 1´ a 6´ - conexão BSP</v>
          </cell>
          <cell r="C3471" t="str">
            <v>un</v>
          </cell>
          <cell r="D3471">
            <v>270.49</v>
          </cell>
          <cell r="E3471">
            <v>36.33</v>
          </cell>
          <cell r="F3471">
            <v>306.82</v>
          </cell>
        </row>
        <row r="3472">
          <cell r="A3472">
            <v>4720310</v>
          </cell>
          <cell r="B3472" t="str">
            <v>Filtro ´Y´ corpo em bronze, pressão de serviço até 20,7 bar (PN 20), DN= 1 1/4´</v>
          </cell>
          <cell r="C3472" t="str">
            <v>un</v>
          </cell>
          <cell r="D3472">
            <v>105.18</v>
          </cell>
          <cell r="E3472">
            <v>38.99</v>
          </cell>
          <cell r="F3472">
            <v>144.16999999999999</v>
          </cell>
        </row>
        <row r="3473">
          <cell r="A3473">
            <v>4720320</v>
          </cell>
          <cell r="B3473" t="str">
            <v>Filtro ´Y´ corpo em bronze, pressão de serviço até 20,7 bar (PN 20), DN= 1 1/2´</v>
          </cell>
          <cell r="C3473" t="str">
            <v>un</v>
          </cell>
          <cell r="D3473">
            <v>123.96</v>
          </cell>
          <cell r="E3473">
            <v>38.99</v>
          </cell>
          <cell r="F3473">
            <v>162.94999999999999</v>
          </cell>
        </row>
        <row r="3474">
          <cell r="A3474">
            <v>4720330</v>
          </cell>
          <cell r="B3474" t="str">
            <v>Filtro ´Y´ corpo em bronze, pressão de serviço até 20,7 bar (PN 20), DN= 2´</v>
          </cell>
          <cell r="C3474" t="str">
            <v>un</v>
          </cell>
          <cell r="D3474">
            <v>173.14</v>
          </cell>
          <cell r="E3474">
            <v>38.99</v>
          </cell>
          <cell r="F3474">
            <v>212.13</v>
          </cell>
        </row>
        <row r="3475">
          <cell r="A3475">
            <v>4802001</v>
          </cell>
          <cell r="B3475" t="str">
            <v>Reservatório de fibra de vidro - capacidade de 500 litros</v>
          </cell>
          <cell r="C3475" t="str">
            <v>un</v>
          </cell>
          <cell r="D3475">
            <v>237.4</v>
          </cell>
          <cell r="E3475">
            <v>31.19</v>
          </cell>
          <cell r="F3475">
            <v>268.58999999999997</v>
          </cell>
        </row>
        <row r="3476">
          <cell r="A3476">
            <v>4802002</v>
          </cell>
          <cell r="B3476" t="str">
            <v>Reservatório de fibra de vidro - capacidade de 1.000 litros</v>
          </cell>
          <cell r="C3476" t="str">
            <v>un</v>
          </cell>
          <cell r="D3476">
            <v>394.53</v>
          </cell>
          <cell r="E3476">
            <v>31.19</v>
          </cell>
          <cell r="F3476">
            <v>425.72</v>
          </cell>
        </row>
        <row r="3477">
          <cell r="A3477">
            <v>4802003</v>
          </cell>
          <cell r="B3477" t="str">
            <v>Reservatório de fibra de vidro - capacidade de 1.500 litros</v>
          </cell>
          <cell r="C3477" t="str">
            <v>un</v>
          </cell>
          <cell r="D3477">
            <v>600.57000000000005</v>
          </cell>
          <cell r="E3477">
            <v>43.48</v>
          </cell>
          <cell r="F3477">
            <v>644.04999999999995</v>
          </cell>
        </row>
        <row r="3478">
          <cell r="A3478">
            <v>4802004</v>
          </cell>
          <cell r="B3478" t="str">
            <v>Reservatório de fibra de vidro - capacidade de 2.000 litros</v>
          </cell>
          <cell r="C3478" t="str">
            <v>un</v>
          </cell>
          <cell r="D3478">
            <v>762.46</v>
          </cell>
          <cell r="E3478">
            <v>43.48</v>
          </cell>
          <cell r="F3478">
            <v>805.94</v>
          </cell>
        </row>
        <row r="3479">
          <cell r="A3479">
            <v>4802005</v>
          </cell>
          <cell r="B3479" t="str">
            <v>Reservatório de fibra de vidro - capacidade de 3.000 litros</v>
          </cell>
          <cell r="C3479" t="str">
            <v>un</v>
          </cell>
          <cell r="D3479">
            <v>1050.05</v>
          </cell>
          <cell r="E3479">
            <v>43.48</v>
          </cell>
          <cell r="F3479">
            <v>1093.53</v>
          </cell>
        </row>
        <row r="3480">
          <cell r="A3480">
            <v>4802006</v>
          </cell>
          <cell r="B3480" t="str">
            <v>Reservatório de fibra de vidro - capacidade de 5.000 litros</v>
          </cell>
          <cell r="C3480" t="str">
            <v>un</v>
          </cell>
          <cell r="D3480">
            <v>1740.36</v>
          </cell>
          <cell r="E3480">
            <v>49.63</v>
          </cell>
          <cell r="F3480">
            <v>1789.99</v>
          </cell>
        </row>
        <row r="3481">
          <cell r="A3481">
            <v>4802007</v>
          </cell>
          <cell r="B3481" t="str">
            <v>Reservatório de fibra de vidro - capacidade de 10.000 litros</v>
          </cell>
          <cell r="C3481" t="str">
            <v>un</v>
          </cell>
          <cell r="D3481">
            <v>3561.11</v>
          </cell>
          <cell r="E3481">
            <v>68.06</v>
          </cell>
          <cell r="F3481">
            <v>3629.17</v>
          </cell>
        </row>
        <row r="3482">
          <cell r="A3482">
            <v>4802008</v>
          </cell>
          <cell r="B3482" t="str">
            <v>Reservatório de fibra de vidro - capacidade de 15.000 litros</v>
          </cell>
          <cell r="C3482" t="str">
            <v>un</v>
          </cell>
          <cell r="D3482">
            <v>5193.71</v>
          </cell>
          <cell r="E3482">
            <v>68.06</v>
          </cell>
          <cell r="F3482">
            <v>5261.77</v>
          </cell>
        </row>
        <row r="3483">
          <cell r="A3483">
            <v>4802009</v>
          </cell>
          <cell r="B3483" t="str">
            <v>Reservatório de fibra de vidro - capacidade de 20.000 litros</v>
          </cell>
          <cell r="C3483" t="str">
            <v>un</v>
          </cell>
          <cell r="D3483">
            <v>6786.28</v>
          </cell>
          <cell r="E3483">
            <v>92.64</v>
          </cell>
          <cell r="F3483">
            <v>6878.92</v>
          </cell>
        </row>
        <row r="3484">
          <cell r="A3484">
            <v>4802011</v>
          </cell>
          <cell r="B3484" t="str">
            <v>Reservatório de fibra de vidro - capacidade de 25.000 litros</v>
          </cell>
          <cell r="C3484" t="str">
            <v>un</v>
          </cell>
          <cell r="D3484">
            <v>9503.3799999999992</v>
          </cell>
          <cell r="E3484">
            <v>92.64</v>
          </cell>
          <cell r="F3484">
            <v>9596.02</v>
          </cell>
        </row>
        <row r="3485">
          <cell r="A3485">
            <v>4802300</v>
          </cell>
          <cell r="B3485" t="str">
            <v>Reservatório em polietileno de alta densidade (cisterna) com antioxidante e proteção contra raios ultravioleta (UV) - capacidade de 5.000 litros</v>
          </cell>
          <cell r="C3485" t="str">
            <v>un</v>
          </cell>
          <cell r="D3485">
            <v>6619.55</v>
          </cell>
          <cell r="E3485">
            <v>49.63</v>
          </cell>
          <cell r="F3485">
            <v>6669.18</v>
          </cell>
        </row>
        <row r="3486">
          <cell r="A3486">
            <v>4802310</v>
          </cell>
          <cell r="B3486" t="str">
            <v>Reservatório em polietileno de alta densidade (cisterna) com antioxidante e proteção contra raios ultravioleta (UV) - capacidade de 10.000 litros</v>
          </cell>
          <cell r="C3486" t="str">
            <v>un</v>
          </cell>
          <cell r="D3486">
            <v>10055.14</v>
          </cell>
          <cell r="E3486">
            <v>68.06</v>
          </cell>
          <cell r="F3486">
            <v>10123.200000000001</v>
          </cell>
        </row>
        <row r="3487">
          <cell r="A3487">
            <v>4802400</v>
          </cell>
          <cell r="B3487" t="str">
            <v>Reservatório em polietileno com tampa de rosca, capacidade de 1.000 litros</v>
          </cell>
          <cell r="C3487" t="str">
            <v>un</v>
          </cell>
          <cell r="D3487">
            <v>384.1</v>
          </cell>
          <cell r="E3487">
            <v>43.48</v>
          </cell>
          <cell r="F3487">
            <v>427.58</v>
          </cell>
        </row>
        <row r="3488">
          <cell r="A3488">
            <v>4803010</v>
          </cell>
          <cell r="B3488" t="str">
            <v>Reservatório metálico cilíndrico horizontal - capacidade de 1.000 litros</v>
          </cell>
          <cell r="C3488" t="str">
            <v>cj</v>
          </cell>
          <cell r="D3488">
            <v>1020.49</v>
          </cell>
          <cell r="E3488">
            <v>43.48</v>
          </cell>
          <cell r="F3488">
            <v>1063.97</v>
          </cell>
        </row>
        <row r="3489">
          <cell r="A3489">
            <v>4803112</v>
          </cell>
          <cell r="B3489" t="str">
            <v>Reservatório metálico cilíndrico horizontal - capacidade de 3.000 litros</v>
          </cell>
          <cell r="C3489" t="str">
            <v>cj</v>
          </cell>
          <cell r="D3489">
            <v>3056.47</v>
          </cell>
          <cell r="E3489">
            <v>43.48</v>
          </cell>
          <cell r="F3489">
            <v>3099.95</v>
          </cell>
        </row>
        <row r="3490">
          <cell r="A3490">
            <v>4803130</v>
          </cell>
          <cell r="B3490" t="str">
            <v>Reservatório metálico cilíndrico horizontal - capacidade de 5.000 litros</v>
          </cell>
          <cell r="C3490" t="str">
            <v>cj</v>
          </cell>
          <cell r="D3490">
            <v>4965.6000000000004</v>
          </cell>
          <cell r="E3490">
            <v>43.48</v>
          </cell>
          <cell r="F3490">
            <v>5009.08</v>
          </cell>
        </row>
        <row r="3491">
          <cell r="A3491">
            <v>4803138</v>
          </cell>
          <cell r="B3491" t="str">
            <v>Reservatório metálico cilíndrico horizontal - capacidade de 10.000 litros</v>
          </cell>
          <cell r="C3491" t="str">
            <v>cj</v>
          </cell>
          <cell r="D3491">
            <v>8892.83</v>
          </cell>
          <cell r="E3491">
            <v>43.48</v>
          </cell>
          <cell r="F3491">
            <v>8936.31</v>
          </cell>
        </row>
        <row r="3492">
          <cell r="A3492">
            <v>4804380</v>
          </cell>
          <cell r="B3492" t="str">
            <v>Reservatório em concreto armado cilíndrico, vertical, bipartido, método construtivo em formas deslizantes, Øint.de 3,50 a 4,00m, altura de 15,00m a 25,00m</v>
          </cell>
          <cell r="C3492" t="str">
            <v>m</v>
          </cell>
          <cell r="D3492">
            <v>19819.41</v>
          </cell>
          <cell r="E3492">
            <v>2078.09</v>
          </cell>
          <cell r="F3492">
            <v>21897.5</v>
          </cell>
        </row>
        <row r="3493">
          <cell r="A3493">
            <v>4804390</v>
          </cell>
          <cell r="B3493" t="str">
            <v>Reservatório em concreto armado cilíndrico, vertical, bipartido, método construtivo em formas deslizantes, Øint.de 5,50 a 6,00m, altura de 25,00m a 30,00m</v>
          </cell>
          <cell r="C3493" t="str">
            <v>m</v>
          </cell>
          <cell r="D3493">
            <v>27443.31</v>
          </cell>
          <cell r="E3493">
            <v>3799.43</v>
          </cell>
          <cell r="F3493">
            <v>31242.74</v>
          </cell>
        </row>
        <row r="3494">
          <cell r="A3494">
            <v>4805010</v>
          </cell>
          <cell r="B3494" t="str">
            <v>Torneira de boia, DN= 3/4´</v>
          </cell>
          <cell r="C3494" t="str">
            <v>un</v>
          </cell>
          <cell r="D3494">
            <v>45.72</v>
          </cell>
          <cell r="E3494">
            <v>9.36</v>
          </cell>
          <cell r="F3494">
            <v>55.08</v>
          </cell>
        </row>
        <row r="3495">
          <cell r="A3495">
            <v>4805020</v>
          </cell>
          <cell r="B3495" t="str">
            <v>Torneira de boia, DN= 1´</v>
          </cell>
          <cell r="C3495" t="str">
            <v>un</v>
          </cell>
          <cell r="D3495">
            <v>61.13</v>
          </cell>
          <cell r="E3495">
            <v>12.48</v>
          </cell>
          <cell r="F3495">
            <v>73.61</v>
          </cell>
        </row>
        <row r="3496">
          <cell r="A3496">
            <v>4805030</v>
          </cell>
          <cell r="B3496" t="str">
            <v>Torneira de boia, DN= 1 1/4´</v>
          </cell>
          <cell r="C3496" t="str">
            <v>un</v>
          </cell>
          <cell r="D3496">
            <v>91.32</v>
          </cell>
          <cell r="E3496">
            <v>14.04</v>
          </cell>
          <cell r="F3496">
            <v>105.36</v>
          </cell>
        </row>
        <row r="3497">
          <cell r="A3497">
            <v>4805040</v>
          </cell>
          <cell r="B3497" t="str">
            <v>Torneira de boia, DN= 1 1/2´</v>
          </cell>
          <cell r="C3497" t="str">
            <v>un</v>
          </cell>
          <cell r="D3497">
            <v>109.02</v>
          </cell>
          <cell r="E3497">
            <v>14.04</v>
          </cell>
          <cell r="F3497">
            <v>123.06</v>
          </cell>
        </row>
        <row r="3498">
          <cell r="A3498">
            <v>4805050</v>
          </cell>
          <cell r="B3498" t="str">
            <v>Torneira de boia, DN= 2´</v>
          </cell>
          <cell r="C3498" t="str">
            <v>un</v>
          </cell>
          <cell r="D3498">
            <v>117.37</v>
          </cell>
          <cell r="E3498">
            <v>18.71</v>
          </cell>
          <cell r="F3498">
            <v>136.08000000000001</v>
          </cell>
        </row>
        <row r="3499">
          <cell r="A3499">
            <v>4805052</v>
          </cell>
          <cell r="B3499" t="str">
            <v>Torneira de boia, DN= 2 1/2´</v>
          </cell>
          <cell r="C3499" t="str">
            <v>un</v>
          </cell>
          <cell r="D3499">
            <v>575.79999999999995</v>
          </cell>
          <cell r="E3499">
            <v>14.04</v>
          </cell>
          <cell r="F3499">
            <v>589.84</v>
          </cell>
        </row>
        <row r="3500">
          <cell r="A3500">
            <v>4805070</v>
          </cell>
          <cell r="B3500" t="str">
            <v>Torneira de boia, tipo registro automático de entrada, DN= 3´</v>
          </cell>
          <cell r="C3500" t="str">
            <v>un</v>
          </cell>
          <cell r="D3500">
            <v>1250.5899999999999</v>
          </cell>
          <cell r="E3500">
            <v>62.38</v>
          </cell>
          <cell r="F3500">
            <v>1312.97</v>
          </cell>
        </row>
        <row r="3501">
          <cell r="A3501">
            <v>4805080</v>
          </cell>
          <cell r="B3501" t="str">
            <v>Torneira de boia, tipo registro automático de entrada, em ferro dúctil, DN= 8´</v>
          </cell>
          <cell r="C3501" t="str">
            <v>un</v>
          </cell>
          <cell r="D3501">
            <v>4603.3</v>
          </cell>
          <cell r="E3501">
            <v>124.76</v>
          </cell>
          <cell r="F3501">
            <v>4728.0600000000004</v>
          </cell>
        </row>
        <row r="3502">
          <cell r="A3502">
            <v>4820020</v>
          </cell>
          <cell r="B3502" t="str">
            <v>Limpeza de caixa d´água até 1.000 litros</v>
          </cell>
          <cell r="C3502" t="str">
            <v>un</v>
          </cell>
          <cell r="D3502">
            <v>0</v>
          </cell>
          <cell r="E3502">
            <v>38.04</v>
          </cell>
          <cell r="F3502">
            <v>38.04</v>
          </cell>
        </row>
        <row r="3503">
          <cell r="A3503">
            <v>4820040</v>
          </cell>
          <cell r="B3503" t="str">
            <v>Limpeza de caixa d´água de 1.001 até 10.000 litros</v>
          </cell>
          <cell r="C3503" t="str">
            <v>un</v>
          </cell>
          <cell r="D3503">
            <v>0</v>
          </cell>
          <cell r="E3503">
            <v>101.44</v>
          </cell>
          <cell r="F3503">
            <v>101.44</v>
          </cell>
        </row>
        <row r="3504">
          <cell r="A3504">
            <v>4820060</v>
          </cell>
          <cell r="B3504" t="str">
            <v>Limpeza de caixa d´água acima de 10.000 litros</v>
          </cell>
          <cell r="C3504" t="str">
            <v>un</v>
          </cell>
          <cell r="D3504">
            <v>0</v>
          </cell>
          <cell r="E3504">
            <v>228.24</v>
          </cell>
          <cell r="F3504">
            <v>228.24</v>
          </cell>
        </row>
        <row r="3505">
          <cell r="A3505">
            <v>4901016</v>
          </cell>
          <cell r="B3505" t="str">
            <v>Caixa sifonada de PVC rígido de 100 x 100 x 50 mm, com grelha</v>
          </cell>
          <cell r="C3505" t="str">
            <v>un</v>
          </cell>
          <cell r="D3505">
            <v>15.39</v>
          </cell>
          <cell r="E3505">
            <v>31.19</v>
          </cell>
          <cell r="F3505">
            <v>46.58</v>
          </cell>
        </row>
        <row r="3506">
          <cell r="A3506">
            <v>4901020</v>
          </cell>
          <cell r="B3506" t="str">
            <v>Caixa sifonada de PVC rígido de 100 x 150 x 50 mm, com grelha</v>
          </cell>
          <cell r="C3506" t="str">
            <v>un</v>
          </cell>
          <cell r="D3506">
            <v>20.57</v>
          </cell>
          <cell r="E3506">
            <v>31.19</v>
          </cell>
          <cell r="F3506">
            <v>51.76</v>
          </cell>
        </row>
        <row r="3507">
          <cell r="A3507">
            <v>4901030</v>
          </cell>
          <cell r="B3507" t="str">
            <v>Caixa sifonada de PVC rígido de 150 x 150 x 50 mm, com grelha</v>
          </cell>
          <cell r="C3507" t="str">
            <v>un</v>
          </cell>
          <cell r="D3507">
            <v>29.87</v>
          </cell>
          <cell r="E3507">
            <v>31.19</v>
          </cell>
          <cell r="F3507">
            <v>61.06</v>
          </cell>
        </row>
        <row r="3508">
          <cell r="A3508">
            <v>4901040</v>
          </cell>
          <cell r="B3508" t="str">
            <v>Caixa sifonada de PVC rígido de 150 x 185 x 75 mm, com grelha</v>
          </cell>
          <cell r="C3508" t="str">
            <v>un</v>
          </cell>
          <cell r="D3508">
            <v>33.08</v>
          </cell>
          <cell r="E3508">
            <v>31.19</v>
          </cell>
          <cell r="F3508">
            <v>64.27</v>
          </cell>
        </row>
        <row r="3509">
          <cell r="A3509">
            <v>4901050</v>
          </cell>
          <cell r="B3509" t="str">
            <v>Caixa sifonada de PVC rígido de 250 x 172 x 50 mm, com tampa cega</v>
          </cell>
          <cell r="C3509" t="str">
            <v>un</v>
          </cell>
          <cell r="D3509">
            <v>38.65</v>
          </cell>
          <cell r="E3509">
            <v>31.19</v>
          </cell>
          <cell r="F3509">
            <v>69.84</v>
          </cell>
        </row>
        <row r="3510">
          <cell r="A3510">
            <v>4901070</v>
          </cell>
          <cell r="B3510" t="str">
            <v>Caixa sifonada de PVC rígido de 250 x 230 x 75 mm, com tampa cega</v>
          </cell>
          <cell r="C3510" t="str">
            <v>un</v>
          </cell>
          <cell r="D3510">
            <v>42.55</v>
          </cell>
          <cell r="E3510">
            <v>31.19</v>
          </cell>
          <cell r="F3510">
            <v>73.739999999999995</v>
          </cell>
        </row>
        <row r="3511">
          <cell r="A3511">
            <v>4903020</v>
          </cell>
          <cell r="B3511" t="str">
            <v>Caixa de gordura em alvenaria, 60 x 60 x 60 cm</v>
          </cell>
          <cell r="C3511" t="str">
            <v>un</v>
          </cell>
          <cell r="D3511">
            <v>56.18</v>
          </cell>
          <cell r="E3511">
            <v>140.66999999999999</v>
          </cell>
          <cell r="F3511">
            <v>196.85</v>
          </cell>
        </row>
        <row r="3512">
          <cell r="A3512">
            <v>4904010</v>
          </cell>
          <cell r="B3512" t="str">
            <v>Ralo seco em PVC rígido de 100 x 40 mm, com grelha</v>
          </cell>
          <cell r="C3512" t="str">
            <v>un</v>
          </cell>
          <cell r="D3512">
            <v>13.22</v>
          </cell>
          <cell r="E3512">
            <v>31.19</v>
          </cell>
          <cell r="F3512">
            <v>44.41</v>
          </cell>
        </row>
        <row r="3513">
          <cell r="A3513">
            <v>4905020</v>
          </cell>
          <cell r="B3513" t="str">
            <v>Ralo seco em ferro fundido, 100 x 165 x 50 mm, com grelha metálica saída vertical</v>
          </cell>
          <cell r="C3513" t="str">
            <v>un</v>
          </cell>
          <cell r="D3513">
            <v>54.9</v>
          </cell>
          <cell r="E3513">
            <v>37.43</v>
          </cell>
          <cell r="F3513">
            <v>92.33</v>
          </cell>
        </row>
        <row r="3514">
          <cell r="A3514">
            <v>4905040</v>
          </cell>
          <cell r="B3514" t="str">
            <v>Ralo sifonado em ferro fundido de 150 x 240 x 75 mm, com grelha</v>
          </cell>
          <cell r="C3514" t="str">
            <v>un</v>
          </cell>
          <cell r="D3514">
            <v>237.54</v>
          </cell>
          <cell r="E3514">
            <v>46.79</v>
          </cell>
          <cell r="F3514">
            <v>284.33</v>
          </cell>
        </row>
        <row r="3515">
          <cell r="A3515">
            <v>4906010</v>
          </cell>
          <cell r="B3515" t="str">
            <v>Grelha hemisférica em ferro fundido de 4´</v>
          </cell>
          <cell r="C3515" t="str">
            <v>un</v>
          </cell>
          <cell r="D3515">
            <v>6.16</v>
          </cell>
          <cell r="E3515">
            <v>1.87</v>
          </cell>
          <cell r="F3515">
            <v>8.0299999999999994</v>
          </cell>
        </row>
        <row r="3516">
          <cell r="A3516">
            <v>4906020</v>
          </cell>
          <cell r="B3516" t="str">
            <v>Grelha em ferro fundido para caixas e canaletas</v>
          </cell>
          <cell r="C3516" t="str">
            <v>m²</v>
          </cell>
          <cell r="D3516">
            <v>711.3</v>
          </cell>
          <cell r="E3516">
            <v>20.36</v>
          </cell>
          <cell r="F3516">
            <v>731.66</v>
          </cell>
        </row>
        <row r="3517">
          <cell r="A3517">
            <v>4906030</v>
          </cell>
          <cell r="B3517" t="str">
            <v>Grelha hemisférica em ferro fundido de 3´</v>
          </cell>
          <cell r="C3517" t="str">
            <v>un</v>
          </cell>
          <cell r="D3517">
            <v>4.3899999999999997</v>
          </cell>
          <cell r="E3517">
            <v>1.87</v>
          </cell>
          <cell r="F3517">
            <v>6.26</v>
          </cell>
        </row>
        <row r="3518">
          <cell r="A3518">
            <v>4906070</v>
          </cell>
          <cell r="B3518" t="str">
            <v>Grelha articulada em ferro fundido para boca de leão</v>
          </cell>
          <cell r="C3518" t="str">
            <v>un</v>
          </cell>
          <cell r="D3518">
            <v>285.33999999999997</v>
          </cell>
          <cell r="E3518">
            <v>16.28</v>
          </cell>
          <cell r="F3518">
            <v>301.62</v>
          </cell>
        </row>
        <row r="3519">
          <cell r="A3519">
            <v>4906080</v>
          </cell>
          <cell r="B3519" t="str">
            <v>Grelha hemisférica em ferro fundido de 6´</v>
          </cell>
          <cell r="C3519" t="str">
            <v>un</v>
          </cell>
          <cell r="D3519">
            <v>14.55</v>
          </cell>
          <cell r="E3519">
            <v>1.87</v>
          </cell>
          <cell r="F3519">
            <v>16.420000000000002</v>
          </cell>
        </row>
        <row r="3520">
          <cell r="A3520">
            <v>4906110</v>
          </cell>
          <cell r="B3520" t="str">
            <v>Grelha hemisférica em ferro fundido de 2´</v>
          </cell>
          <cell r="C3520" t="str">
            <v>un</v>
          </cell>
          <cell r="D3520">
            <v>3.51</v>
          </cell>
          <cell r="E3520">
            <v>1.87</v>
          </cell>
          <cell r="F3520">
            <v>5.38</v>
          </cell>
        </row>
        <row r="3521">
          <cell r="A3521">
            <v>4906140</v>
          </cell>
          <cell r="B3521" t="str">
            <v>Grelha redonda com disco rotativo em aço inoxidável de 15 cm</v>
          </cell>
          <cell r="C3521" t="str">
            <v>un</v>
          </cell>
          <cell r="D3521">
            <v>12.47</v>
          </cell>
          <cell r="E3521">
            <v>1.87</v>
          </cell>
          <cell r="F3521">
            <v>14.34</v>
          </cell>
        </row>
        <row r="3522">
          <cell r="A3522">
            <v>4906160</v>
          </cell>
          <cell r="B3522" t="str">
            <v>Grelha quadriculada em ferro fundido para caixas e canaletas</v>
          </cell>
          <cell r="C3522" t="str">
            <v>m²</v>
          </cell>
          <cell r="D3522">
            <v>772.51</v>
          </cell>
          <cell r="E3522">
            <v>20.36</v>
          </cell>
          <cell r="F3522">
            <v>792.87</v>
          </cell>
        </row>
        <row r="3523">
          <cell r="A3523">
            <v>4906170</v>
          </cell>
          <cell r="B3523" t="str">
            <v>Grelha em alumínio fundido para caixas e canaletas - linha comercial</v>
          </cell>
          <cell r="C3523" t="str">
            <v>m²</v>
          </cell>
          <cell r="D3523">
            <v>612.19000000000005</v>
          </cell>
          <cell r="E3523">
            <v>20.36</v>
          </cell>
          <cell r="F3523">
            <v>632.54999999999995</v>
          </cell>
        </row>
        <row r="3524">
          <cell r="A3524">
            <v>4906190</v>
          </cell>
          <cell r="B3524" t="str">
            <v>Grelha pré-moldada em concreto, com furos redondos, 79,5 x 24,5 x 8 cm</v>
          </cell>
          <cell r="C3524" t="str">
            <v>un</v>
          </cell>
          <cell r="D3524">
            <v>45.08</v>
          </cell>
          <cell r="E3524">
            <v>10.18</v>
          </cell>
          <cell r="F3524">
            <v>55.26</v>
          </cell>
        </row>
        <row r="3525">
          <cell r="A3525">
            <v>4906200</v>
          </cell>
          <cell r="B3525" t="str">
            <v>Captador pluvial, corpo em aço inoxidável e grelha, com mecanismo anti-vórtice, DN= 50 mm</v>
          </cell>
          <cell r="C3525" t="str">
            <v>un</v>
          </cell>
          <cell r="D3525">
            <v>2236.7399999999998</v>
          </cell>
          <cell r="E3525">
            <v>37.43</v>
          </cell>
          <cell r="F3525">
            <v>2274.17</v>
          </cell>
        </row>
        <row r="3526">
          <cell r="A3526">
            <v>4906210</v>
          </cell>
          <cell r="B3526" t="str">
            <v>Captador pluvial, corpo em aço inoxidável e grelha, com mecanismo anti-vórtice, DN= 75 mm</v>
          </cell>
          <cell r="C3526" t="str">
            <v>un</v>
          </cell>
          <cell r="D3526">
            <v>3285.15</v>
          </cell>
          <cell r="E3526">
            <v>37.43</v>
          </cell>
          <cell r="F3526">
            <v>3322.58</v>
          </cell>
        </row>
        <row r="3527">
          <cell r="A3527">
            <v>4906400</v>
          </cell>
          <cell r="B3527" t="str">
            <v>Tampão em ferro fundido de Ø 600 mm, classe 125 (ruptura &gt; 125 kN)</v>
          </cell>
          <cell r="C3527" t="str">
            <v>un</v>
          </cell>
          <cell r="D3527">
            <v>277.16000000000003</v>
          </cell>
          <cell r="E3527">
            <v>41.88</v>
          </cell>
          <cell r="F3527">
            <v>319.04000000000002</v>
          </cell>
        </row>
        <row r="3528">
          <cell r="A3528">
            <v>4906410</v>
          </cell>
          <cell r="B3528" t="str">
            <v>Tampão em ferro fundido de Ø 600 mm, classe 250 (ruptura &gt; 250 kN)</v>
          </cell>
          <cell r="C3528" t="str">
            <v>un</v>
          </cell>
          <cell r="D3528">
            <v>260.82</v>
          </cell>
          <cell r="E3528">
            <v>41.88</v>
          </cell>
          <cell r="F3528">
            <v>302.7</v>
          </cell>
        </row>
        <row r="3529">
          <cell r="A3529">
            <v>4906420</v>
          </cell>
          <cell r="B3529" t="str">
            <v>Tampão em ferro fundido de Ø 600 mm, classe 400 (ruptura&gt; 400 kN)</v>
          </cell>
          <cell r="C3529" t="str">
            <v>un</v>
          </cell>
          <cell r="D3529">
            <v>340.86</v>
          </cell>
          <cell r="E3529">
            <v>41.88</v>
          </cell>
          <cell r="F3529">
            <v>382.74</v>
          </cell>
        </row>
        <row r="3530">
          <cell r="A3530">
            <v>4906430</v>
          </cell>
          <cell r="B3530" t="str">
            <v>Tampão em ferro fundido de 300 x 300 mm, classe 125 (ruptura &gt; 125 kN)</v>
          </cell>
          <cell r="C3530" t="str">
            <v>un</v>
          </cell>
          <cell r="D3530">
            <v>85.93</v>
          </cell>
          <cell r="E3530">
            <v>41.88</v>
          </cell>
          <cell r="F3530">
            <v>127.81</v>
          </cell>
        </row>
        <row r="3531">
          <cell r="A3531">
            <v>4906440</v>
          </cell>
          <cell r="B3531" t="str">
            <v>Tampão em ferro fundido de 400 x 400 mm, classe 125 (ruptura &gt; 125 kN)</v>
          </cell>
          <cell r="C3531" t="str">
            <v>un</v>
          </cell>
          <cell r="D3531">
            <v>133.66999999999999</v>
          </cell>
          <cell r="E3531">
            <v>41.88</v>
          </cell>
          <cell r="F3531">
            <v>175.55</v>
          </cell>
        </row>
        <row r="3532">
          <cell r="A3532">
            <v>4906450</v>
          </cell>
          <cell r="B3532" t="str">
            <v>Tampão em ferro fundido de 500 x 500 mm, classe 125 (ruptura &gt; 125 kN)</v>
          </cell>
          <cell r="C3532" t="str">
            <v>un</v>
          </cell>
          <cell r="D3532">
            <v>186.68</v>
          </cell>
          <cell r="E3532">
            <v>41.88</v>
          </cell>
          <cell r="F3532">
            <v>228.56</v>
          </cell>
        </row>
        <row r="3533">
          <cell r="A3533">
            <v>4906460</v>
          </cell>
          <cell r="B3533" t="str">
            <v>Tampão em ferro fundido de 600 x 600 mm, classe 125 (ruptura &gt; 125 kN)</v>
          </cell>
          <cell r="C3533" t="str">
            <v>un</v>
          </cell>
          <cell r="D3533">
            <v>249.95</v>
          </cell>
          <cell r="E3533">
            <v>41.88</v>
          </cell>
          <cell r="F3533">
            <v>291.83</v>
          </cell>
        </row>
        <row r="3534">
          <cell r="A3534">
            <v>4906480</v>
          </cell>
          <cell r="B3534" t="str">
            <v>Tampão em ferro fundido com tampa articulada, de 400 x 600 mm, classe 15 (ruptura &gt; 1500 kg)</v>
          </cell>
          <cell r="C3534" t="str">
            <v>un</v>
          </cell>
          <cell r="D3534">
            <v>157.99</v>
          </cell>
          <cell r="E3534">
            <v>41.88</v>
          </cell>
          <cell r="F3534">
            <v>199.87</v>
          </cell>
        </row>
        <row r="3535">
          <cell r="A3535">
            <v>4906550</v>
          </cell>
          <cell r="B3535" t="str">
            <v>Grelha com calha e cesto coletor para piso, em aço inox com 15 cm de largura</v>
          </cell>
          <cell r="C3535" t="str">
            <v>m</v>
          </cell>
          <cell r="D3535">
            <v>668.55</v>
          </cell>
          <cell r="E3535">
            <v>13.18</v>
          </cell>
          <cell r="F3535">
            <v>681.73</v>
          </cell>
        </row>
        <row r="3536">
          <cell r="A3536">
            <v>4906560</v>
          </cell>
          <cell r="B3536" t="str">
            <v>Grelha com calha e cesto coletor para piso, em aço inox com 20 cm de largura</v>
          </cell>
          <cell r="C3536" t="str">
            <v>m</v>
          </cell>
          <cell r="D3536">
            <v>819.62</v>
          </cell>
          <cell r="E3536">
            <v>17.39</v>
          </cell>
          <cell r="F3536">
            <v>837.01</v>
          </cell>
        </row>
        <row r="3537">
          <cell r="A3537">
            <v>4908250</v>
          </cell>
          <cell r="B3537" t="str">
            <v>Caixa de areia em PVC, diâmetro nominal = 100 mm</v>
          </cell>
          <cell r="C3537" t="str">
            <v>un</v>
          </cell>
          <cell r="D3537">
            <v>222.27</v>
          </cell>
          <cell r="E3537">
            <v>31.19</v>
          </cell>
          <cell r="F3537">
            <v>253.46</v>
          </cell>
        </row>
        <row r="3538">
          <cell r="A3538">
            <v>4911130</v>
          </cell>
          <cell r="B3538" t="str">
            <v>Canaleta com grelha em alumínio, largura de 80mm</v>
          </cell>
          <cell r="C3538" t="str">
            <v>m</v>
          </cell>
          <cell r="D3538">
            <v>177.7</v>
          </cell>
          <cell r="E3538">
            <v>7.01</v>
          </cell>
          <cell r="F3538">
            <v>184.71</v>
          </cell>
        </row>
        <row r="3539">
          <cell r="A3539">
            <v>4911140</v>
          </cell>
          <cell r="B3539" t="str">
            <v>Canaleta com grelha em alumínio, saída central vertical, largura de 46mm</v>
          </cell>
          <cell r="C3539" t="str">
            <v>m</v>
          </cell>
          <cell r="D3539">
            <v>170.67</v>
          </cell>
          <cell r="E3539">
            <v>7.01</v>
          </cell>
          <cell r="F3539">
            <v>177.68</v>
          </cell>
        </row>
        <row r="3540">
          <cell r="A3540">
            <v>4912010</v>
          </cell>
          <cell r="B3540" t="str">
            <v>Boca de lobo simples tipo PMSP, com tampa de concreto</v>
          </cell>
          <cell r="C3540" t="str">
            <v>un</v>
          </cell>
          <cell r="D3540">
            <v>959.57</v>
          </cell>
          <cell r="E3540">
            <v>1001.47</v>
          </cell>
          <cell r="F3540">
            <v>1961.04</v>
          </cell>
        </row>
        <row r="3541">
          <cell r="A3541">
            <v>4912030</v>
          </cell>
          <cell r="B3541" t="str">
            <v>Boca de lobo dupla tipo PMSP, com tampa de concreto</v>
          </cell>
          <cell r="C3541" t="str">
            <v>un</v>
          </cell>
          <cell r="D3541">
            <v>1630.13</v>
          </cell>
          <cell r="E3541">
            <v>1555.93</v>
          </cell>
          <cell r="F3541">
            <v>3186.06</v>
          </cell>
        </row>
        <row r="3542">
          <cell r="A3542">
            <v>4912040</v>
          </cell>
          <cell r="B3542" t="str">
            <v>Boca de leão simples tipo PMSP, com grelha</v>
          </cell>
          <cell r="C3542" t="str">
            <v>un</v>
          </cell>
          <cell r="D3542">
            <v>737</v>
          </cell>
          <cell r="E3542">
            <v>988.75</v>
          </cell>
          <cell r="F3542">
            <v>1725.75</v>
          </cell>
        </row>
        <row r="3543">
          <cell r="A3543">
            <v>4912050</v>
          </cell>
          <cell r="B3543" t="str">
            <v>Boca de lobo tripla tipo PMSP, com tampa de concreto</v>
          </cell>
          <cell r="C3543" t="str">
            <v>un</v>
          </cell>
          <cell r="D3543">
            <v>2271.29</v>
          </cell>
          <cell r="E3543">
            <v>2106.3200000000002</v>
          </cell>
          <cell r="F3543">
            <v>4377.6099999999997</v>
          </cell>
        </row>
        <row r="3544">
          <cell r="A3544">
            <v>4912100</v>
          </cell>
          <cell r="B3544" t="str">
            <v>Caixa coletora em concreto armado 0,30 x 0,70 x 1,00 m</v>
          </cell>
          <cell r="C3544" t="str">
            <v>un</v>
          </cell>
          <cell r="D3544">
            <v>260.33999999999997</v>
          </cell>
          <cell r="E3544">
            <v>260.58</v>
          </cell>
          <cell r="F3544">
            <v>520.91999999999996</v>
          </cell>
        </row>
        <row r="3545">
          <cell r="A3545">
            <v>4912110</v>
          </cell>
          <cell r="B3545" t="str">
            <v>Poço de visita de 1,60 x 1,60 x 1,60 m - tipo PMSP</v>
          </cell>
          <cell r="C3545" t="str">
            <v>un</v>
          </cell>
          <cell r="D3545">
            <v>1830.24</v>
          </cell>
          <cell r="E3545">
            <v>1690.2</v>
          </cell>
          <cell r="F3545">
            <v>3520.44</v>
          </cell>
        </row>
        <row r="3546">
          <cell r="A3546">
            <v>4912120</v>
          </cell>
          <cell r="B3546" t="str">
            <v>Chaminé para poço de visita tipo PMSP em alvenaria diâmetro interno 70 cm - pescoço</v>
          </cell>
          <cell r="C3546" t="str">
            <v>m</v>
          </cell>
          <cell r="D3546">
            <v>150.09</v>
          </cell>
          <cell r="E3546">
            <v>246.91</v>
          </cell>
          <cell r="F3546">
            <v>397</v>
          </cell>
        </row>
        <row r="3547">
          <cell r="A3547">
            <v>4912140</v>
          </cell>
          <cell r="B3547" t="str">
            <v>Poço de visita em alvenaria tipo PMSP - balão</v>
          </cell>
          <cell r="C3547" t="str">
            <v>un</v>
          </cell>
          <cell r="D3547">
            <v>1077.1400000000001</v>
          </cell>
          <cell r="E3547">
            <v>1566.08</v>
          </cell>
          <cell r="F3547">
            <v>2643.22</v>
          </cell>
        </row>
        <row r="3548">
          <cell r="A3548">
            <v>4913010</v>
          </cell>
          <cell r="B3548" t="str">
            <v>Filtro biológico anaeróbio com anéis pré-moldados de concreto diâmetro de 1,40 m - h= 2,00 m</v>
          </cell>
          <cell r="C3548" t="str">
            <v>un</v>
          </cell>
          <cell r="D3548">
            <v>1972.32</v>
          </cell>
          <cell r="E3548">
            <v>1960.02</v>
          </cell>
          <cell r="F3548">
            <v>3932.34</v>
          </cell>
        </row>
        <row r="3549">
          <cell r="A3549">
            <v>4913020</v>
          </cell>
          <cell r="B3549" t="str">
            <v>Filtro biológico anaeróbio com anéis pré-moldados de concreto diâmetro de 2,00 m - h= 2,00 m</v>
          </cell>
          <cell r="C3549" t="str">
            <v>un</v>
          </cell>
          <cell r="D3549">
            <v>3119.74</v>
          </cell>
          <cell r="E3549">
            <v>3184.65</v>
          </cell>
          <cell r="F3549">
            <v>6304.39</v>
          </cell>
        </row>
        <row r="3550">
          <cell r="A3550">
            <v>4913030</v>
          </cell>
          <cell r="B3550" t="str">
            <v>Filtro biológico anaeróbio com anéis pré-moldados de concreto diâmetro de 2,40 m - h= 2,00 m</v>
          </cell>
          <cell r="C3550" t="str">
            <v>un</v>
          </cell>
          <cell r="D3550">
            <v>4319.6899999999996</v>
          </cell>
          <cell r="E3550">
            <v>4205.03</v>
          </cell>
          <cell r="F3550">
            <v>8524.7199999999993</v>
          </cell>
        </row>
        <row r="3551">
          <cell r="A3551">
            <v>4913040</v>
          </cell>
          <cell r="B3551" t="str">
            <v>Filtro biológico anaeróbio com anéis pré-moldados de concreto diâmetro de 2,84 m - h= 2,50 m</v>
          </cell>
          <cell r="C3551" t="str">
            <v>un</v>
          </cell>
          <cell r="D3551">
            <v>6835.43</v>
          </cell>
          <cell r="E3551">
            <v>5244.98</v>
          </cell>
          <cell r="F3551">
            <v>12080.41</v>
          </cell>
        </row>
        <row r="3552">
          <cell r="A3552">
            <v>4914010</v>
          </cell>
          <cell r="B3552" t="str">
            <v>Fossa séptica câmara única com anéis pré-moldados em concreto, diâmetro externo de 1,50 m, altura útil de 1,50 m</v>
          </cell>
          <cell r="C3552" t="str">
            <v>un</v>
          </cell>
          <cell r="D3552">
            <v>1429.99</v>
          </cell>
          <cell r="E3552">
            <v>981.65</v>
          </cell>
          <cell r="F3552">
            <v>2411.64</v>
          </cell>
        </row>
        <row r="3553">
          <cell r="A3553">
            <v>4914020</v>
          </cell>
          <cell r="B3553" t="str">
            <v>Fossa séptica câmara única com anéis pré-moldados em concreto, diâmetro externo de 2,50 m, altura útil de 2,50 m</v>
          </cell>
          <cell r="C3553" t="str">
            <v>un</v>
          </cell>
          <cell r="D3553">
            <v>3719.73</v>
          </cell>
          <cell r="E3553">
            <v>1465.86</v>
          </cell>
          <cell r="F3553">
            <v>5185.59</v>
          </cell>
        </row>
        <row r="3554">
          <cell r="A3554">
            <v>4914030</v>
          </cell>
          <cell r="B3554" t="str">
            <v>Fossa séptica câmara única com anéis pré-moldados em concreto, diâmetro externo de 2,50 m, altura útil de 4,00 m</v>
          </cell>
          <cell r="C3554" t="str">
            <v>un</v>
          </cell>
          <cell r="D3554">
            <v>5536.28</v>
          </cell>
          <cell r="E3554">
            <v>2931.73</v>
          </cell>
          <cell r="F3554">
            <v>8468.01</v>
          </cell>
        </row>
        <row r="3555">
          <cell r="A3555">
            <v>4914060</v>
          </cell>
          <cell r="B3555" t="str">
            <v>SM-01 Sumidouro - poço absorvente</v>
          </cell>
          <cell r="C3555" t="str">
            <v>m</v>
          </cell>
          <cell r="D3555">
            <v>215.4</v>
          </cell>
          <cell r="E3555">
            <v>468.28</v>
          </cell>
          <cell r="F3555">
            <v>683.68</v>
          </cell>
        </row>
        <row r="3556">
          <cell r="A3556">
            <v>4914070</v>
          </cell>
          <cell r="B3556" t="str">
            <v>Tampão de concreto para sumidouro - diâmetro interno de 2,0 m</v>
          </cell>
          <cell r="C3556" t="str">
            <v>un</v>
          </cell>
          <cell r="D3556">
            <v>432.6</v>
          </cell>
          <cell r="E3556">
            <v>337.33</v>
          </cell>
          <cell r="F3556">
            <v>769.93</v>
          </cell>
        </row>
        <row r="3557">
          <cell r="A3557">
            <v>4915010</v>
          </cell>
          <cell r="B3557" t="str">
            <v>Anel pré-moldado de concreto com diâmetro de 0,60 m</v>
          </cell>
          <cell r="C3557" t="str">
            <v>m</v>
          </cell>
          <cell r="D3557">
            <v>230</v>
          </cell>
          <cell r="E3557">
            <v>20.36</v>
          </cell>
          <cell r="F3557">
            <v>250.36</v>
          </cell>
        </row>
        <row r="3558">
          <cell r="A3558">
            <v>4915030</v>
          </cell>
          <cell r="B3558" t="str">
            <v>Anel pré-moldado de concreto com diâmetro de 0,80 m</v>
          </cell>
          <cell r="C3558" t="str">
            <v>m</v>
          </cell>
          <cell r="D3558">
            <v>297.79000000000002</v>
          </cell>
          <cell r="E3558">
            <v>30.54</v>
          </cell>
          <cell r="F3558">
            <v>328.33</v>
          </cell>
        </row>
        <row r="3559">
          <cell r="A3559">
            <v>4915040</v>
          </cell>
          <cell r="B3559" t="str">
            <v>Anel pré-moldado de concreto com diâmetro de 1,20 m</v>
          </cell>
          <cell r="C3559" t="str">
            <v>m</v>
          </cell>
          <cell r="D3559">
            <v>337.85</v>
          </cell>
          <cell r="E3559">
            <v>40.72</v>
          </cell>
          <cell r="F3559">
            <v>378.57</v>
          </cell>
        </row>
        <row r="3560">
          <cell r="A3560">
            <v>4915050</v>
          </cell>
          <cell r="B3560" t="str">
            <v>Anel pré-moldado de concreto com diâmetro de 1,50 m</v>
          </cell>
          <cell r="C3560" t="str">
            <v>m</v>
          </cell>
          <cell r="D3560">
            <v>555.67999999999995</v>
          </cell>
          <cell r="E3560">
            <v>50.9</v>
          </cell>
          <cell r="F3560">
            <v>606.58000000000004</v>
          </cell>
        </row>
        <row r="3561">
          <cell r="A3561">
            <v>4915060</v>
          </cell>
          <cell r="B3561" t="str">
            <v>Anel pré-moldado de concreto com diâmetro de 1,80 m</v>
          </cell>
          <cell r="C3561" t="str">
            <v>m</v>
          </cell>
          <cell r="D3561">
            <v>733.86</v>
          </cell>
          <cell r="E3561">
            <v>61.08</v>
          </cell>
          <cell r="F3561">
            <v>794.94</v>
          </cell>
        </row>
        <row r="3562">
          <cell r="A3562">
            <v>4915100</v>
          </cell>
          <cell r="B3562" t="str">
            <v>Anel pré-moldado de concreto com diâmetro de 3,00 m</v>
          </cell>
          <cell r="C3562" t="str">
            <v>m</v>
          </cell>
          <cell r="D3562">
            <v>1527.74</v>
          </cell>
          <cell r="E3562">
            <v>101.8</v>
          </cell>
          <cell r="F3562">
            <v>1629.54</v>
          </cell>
        </row>
        <row r="3563">
          <cell r="A3563">
            <v>4916050</v>
          </cell>
          <cell r="B3563" t="str">
            <v>Realimentador automático, DN= 1'</v>
          </cell>
          <cell r="C3563" t="str">
            <v>un</v>
          </cell>
          <cell r="D3563">
            <v>565.08000000000004</v>
          </cell>
          <cell r="E3563">
            <v>12.48</v>
          </cell>
          <cell r="F3563">
            <v>577.55999999999995</v>
          </cell>
        </row>
        <row r="3564">
          <cell r="A3564">
            <v>4916051</v>
          </cell>
          <cell r="B3564" t="str">
            <v>Sifão ladrão em polietileno para extravasão, diâmetro de 100mm</v>
          </cell>
          <cell r="C3564" t="str">
            <v>un</v>
          </cell>
          <cell r="D3564">
            <v>214.35</v>
          </cell>
          <cell r="E3564">
            <v>15.6</v>
          </cell>
          <cell r="F3564">
            <v>229.95</v>
          </cell>
        </row>
        <row r="3565">
          <cell r="A3565">
            <v>5001030</v>
          </cell>
          <cell r="B3565" t="str">
            <v>Abrigo duplo para hidrante/mangueira, com visor e suporte (embutir e externo)</v>
          </cell>
          <cell r="C3565" t="str">
            <v>un</v>
          </cell>
          <cell r="D3565">
            <v>653.16</v>
          </cell>
          <cell r="E3565">
            <v>109.17</v>
          </cell>
          <cell r="F3565">
            <v>762.33</v>
          </cell>
        </row>
        <row r="3566">
          <cell r="A3566">
            <v>5001060</v>
          </cell>
          <cell r="B3566" t="str">
            <v>Abrigo para hidrante/mangueira (embutir e externo)</v>
          </cell>
          <cell r="C3566" t="str">
            <v>un</v>
          </cell>
          <cell r="D3566">
            <v>207.28</v>
          </cell>
          <cell r="E3566">
            <v>109.17</v>
          </cell>
          <cell r="F3566">
            <v>316.45</v>
          </cell>
        </row>
        <row r="3567">
          <cell r="A3567">
            <v>5001080</v>
          </cell>
          <cell r="B3567" t="str">
            <v>Mangueira com união de engate rápido, DN= 1 1/2´ (38 mm)</v>
          </cell>
          <cell r="C3567" t="str">
            <v>m</v>
          </cell>
          <cell r="D3567">
            <v>15.2</v>
          </cell>
          <cell r="E3567">
            <v>3.12</v>
          </cell>
          <cell r="F3567">
            <v>18.32</v>
          </cell>
        </row>
        <row r="3568">
          <cell r="A3568">
            <v>5001090</v>
          </cell>
          <cell r="B3568" t="str">
            <v>Botoeira para acionamento de bomba de incêndio tipo quebra-vidro</v>
          </cell>
          <cell r="C3568" t="str">
            <v>un</v>
          </cell>
          <cell r="D3568">
            <v>65.709999999999994</v>
          </cell>
          <cell r="E3568">
            <v>8.92</v>
          </cell>
          <cell r="F3568">
            <v>74.63</v>
          </cell>
        </row>
        <row r="3569">
          <cell r="A3569">
            <v>5001100</v>
          </cell>
          <cell r="B3569" t="str">
            <v>Mangueira com união de engate rápido, DN= 2 1/2´ (63 mm)</v>
          </cell>
          <cell r="C3569" t="str">
            <v>m</v>
          </cell>
          <cell r="D3569">
            <v>21.91</v>
          </cell>
          <cell r="E3569">
            <v>3.12</v>
          </cell>
          <cell r="F3569">
            <v>25.03</v>
          </cell>
        </row>
        <row r="3570">
          <cell r="A3570">
            <v>5001110</v>
          </cell>
          <cell r="B3570" t="str">
            <v>Esguicho latão com engate rápido, DN= 2 1/2´, jato regulável</v>
          </cell>
          <cell r="C3570" t="str">
            <v>un</v>
          </cell>
          <cell r="D3570">
            <v>126.44</v>
          </cell>
          <cell r="E3570">
            <v>3.12</v>
          </cell>
          <cell r="F3570">
            <v>129.56</v>
          </cell>
        </row>
        <row r="3571">
          <cell r="A3571">
            <v>5001130</v>
          </cell>
          <cell r="B3571" t="str">
            <v>Abrigo simples com suporte, em aço inoxidável escovado, para mangueira de 1 1/2´, porta em vidro temperado jateado - inclusive mangueira de 30 m (2 x 15 m)</v>
          </cell>
          <cell r="C3571" t="str">
            <v>un</v>
          </cell>
          <cell r="D3571">
            <v>2295.77</v>
          </cell>
          <cell r="E3571">
            <v>170.65</v>
          </cell>
          <cell r="F3571">
            <v>2466.42</v>
          </cell>
        </row>
        <row r="3572">
          <cell r="A3572">
            <v>5001160</v>
          </cell>
          <cell r="B3572" t="str">
            <v>Adaptador de engate rápido em latão de 2 1/2´ x 1 1/2´</v>
          </cell>
          <cell r="C3572" t="str">
            <v>un</v>
          </cell>
          <cell r="D3572">
            <v>28.52</v>
          </cell>
          <cell r="E3572">
            <v>3.12</v>
          </cell>
          <cell r="F3572">
            <v>31.64</v>
          </cell>
        </row>
        <row r="3573">
          <cell r="A3573">
            <v>5001170</v>
          </cell>
          <cell r="B3573" t="str">
            <v>Adaptador de engate rápido em latão de 2 1/2´ x 2 1/2´</v>
          </cell>
          <cell r="C3573" t="str">
            <v>un</v>
          </cell>
          <cell r="D3573">
            <v>39.090000000000003</v>
          </cell>
          <cell r="E3573">
            <v>3.12</v>
          </cell>
          <cell r="F3573">
            <v>42.21</v>
          </cell>
        </row>
        <row r="3574">
          <cell r="A3574">
            <v>5001180</v>
          </cell>
          <cell r="B3574" t="str">
            <v>Hidrante de coluna com duas saídas, 4´x 2 1/2´ - simples</v>
          </cell>
          <cell r="C3574" t="str">
            <v>un</v>
          </cell>
          <cell r="D3574">
            <v>973.59</v>
          </cell>
          <cell r="E3574">
            <v>39.83</v>
          </cell>
          <cell r="F3574">
            <v>1013.42</v>
          </cell>
        </row>
        <row r="3575">
          <cell r="A3575">
            <v>5001190</v>
          </cell>
          <cell r="B3575" t="str">
            <v>Tampão de engate rápido em latão, DN= 2 1/2´, com corrente</v>
          </cell>
          <cell r="C3575" t="str">
            <v>un</v>
          </cell>
          <cell r="D3575">
            <v>52.01</v>
          </cell>
          <cell r="E3575">
            <v>3.12</v>
          </cell>
          <cell r="F3575">
            <v>55.13</v>
          </cell>
        </row>
        <row r="3576">
          <cell r="A3576">
            <v>5001200</v>
          </cell>
          <cell r="B3576" t="str">
            <v>Tampão de engate rápido em latão, DN= 1 1/2´, com corrente</v>
          </cell>
          <cell r="C3576" t="str">
            <v>un</v>
          </cell>
          <cell r="D3576">
            <v>34.44</v>
          </cell>
          <cell r="E3576">
            <v>3.12</v>
          </cell>
          <cell r="F3576">
            <v>37.56</v>
          </cell>
        </row>
        <row r="3577">
          <cell r="A3577">
            <v>5001210</v>
          </cell>
          <cell r="B3577" t="str">
            <v>Chave para conexão de engate rápido</v>
          </cell>
          <cell r="C3577" t="str">
            <v>un</v>
          </cell>
          <cell r="D3577">
            <v>10.6</v>
          </cell>
          <cell r="E3577">
            <v>0.41</v>
          </cell>
          <cell r="F3577">
            <v>11.01</v>
          </cell>
        </row>
        <row r="3578">
          <cell r="A3578">
            <v>5001220</v>
          </cell>
          <cell r="B3578" t="str">
            <v>Esguicho latão com engate rápido, DN= 1 1/2´, jato regulável</v>
          </cell>
          <cell r="C3578" t="str">
            <v>un</v>
          </cell>
          <cell r="D3578">
            <v>109.57</v>
          </cell>
          <cell r="E3578">
            <v>3.12</v>
          </cell>
          <cell r="F3578">
            <v>112.69</v>
          </cell>
        </row>
        <row r="3579">
          <cell r="A3579">
            <v>5001320</v>
          </cell>
          <cell r="B3579" t="str">
            <v>Abrigo de hidrante de 1 1/2´ completo - inclusive mangueira de 30 m (2 x 15 m)</v>
          </cell>
          <cell r="C3579" t="str">
            <v>un</v>
          </cell>
          <cell r="D3579">
            <v>1118.55</v>
          </cell>
          <cell r="E3579">
            <v>162.19</v>
          </cell>
          <cell r="F3579">
            <v>1280.74</v>
          </cell>
        </row>
        <row r="3580">
          <cell r="A3580">
            <v>5001330</v>
          </cell>
          <cell r="B3580" t="str">
            <v>Abrigo de hidrante de 2 1/2´ completo - inclusive mangueira de 30 m (2 x 15 m)</v>
          </cell>
          <cell r="C3580" t="str">
            <v>un</v>
          </cell>
          <cell r="D3580">
            <v>1395.02</v>
          </cell>
          <cell r="E3580">
            <v>162.19</v>
          </cell>
          <cell r="F3580">
            <v>1557.21</v>
          </cell>
        </row>
        <row r="3581">
          <cell r="A3581">
            <v>5001340</v>
          </cell>
          <cell r="B3581" t="str">
            <v>Abrigo para registro de recalque tipo coluna, completo - inclusive tubulações e válvulas</v>
          </cell>
          <cell r="C3581" t="str">
            <v>un</v>
          </cell>
          <cell r="D3581">
            <v>1425.49</v>
          </cell>
          <cell r="E3581">
            <v>488.61</v>
          </cell>
          <cell r="F3581">
            <v>1914.1</v>
          </cell>
        </row>
        <row r="3582">
          <cell r="A3582">
            <v>5002020</v>
          </cell>
          <cell r="B3582" t="str">
            <v>Bico de sprinkler cromado pendente com rompimento da ampola a 68°C</v>
          </cell>
          <cell r="C3582" t="str">
            <v>un</v>
          </cell>
          <cell r="D3582">
            <v>16.899999999999999</v>
          </cell>
          <cell r="E3582">
            <v>10.88</v>
          </cell>
          <cell r="F3582">
            <v>27.78</v>
          </cell>
        </row>
        <row r="3583">
          <cell r="A3583">
            <v>5002050</v>
          </cell>
          <cell r="B3583" t="str">
            <v>Alarme hidráulico tipo gongo</v>
          </cell>
          <cell r="C3583" t="str">
            <v>un</v>
          </cell>
          <cell r="D3583">
            <v>449.4</v>
          </cell>
          <cell r="E3583">
            <v>15.6</v>
          </cell>
          <cell r="F3583">
            <v>465</v>
          </cell>
        </row>
        <row r="3584">
          <cell r="A3584">
            <v>5002060</v>
          </cell>
          <cell r="B3584" t="str">
            <v>Bico de sprinkler tipo ´Up Right´ com rompimento da ampola a 68º C</v>
          </cell>
          <cell r="C3584" t="str">
            <v>un</v>
          </cell>
          <cell r="D3584">
            <v>18.690000000000001</v>
          </cell>
          <cell r="E3584">
            <v>10.88</v>
          </cell>
          <cell r="F3584">
            <v>29.57</v>
          </cell>
        </row>
        <row r="3585">
          <cell r="A3585">
            <v>5002080</v>
          </cell>
          <cell r="B3585" t="str">
            <v>Válvula de governo completa com alarme VGA, corpo em ferro fundido, extremidades flangeadas e DN = 6’</v>
          </cell>
          <cell r="C3585" t="str">
            <v>un</v>
          </cell>
          <cell r="D3585">
            <v>4655.57</v>
          </cell>
          <cell r="E3585">
            <v>93.57</v>
          </cell>
          <cell r="F3585">
            <v>4749.1400000000003</v>
          </cell>
        </row>
        <row r="3586">
          <cell r="A3586">
            <v>5005021</v>
          </cell>
          <cell r="B3586" t="str">
            <v>Fonte eletroímã para interligar à central do sistema de detecção e alarme de incêndio</v>
          </cell>
          <cell r="C3586" t="str">
            <v>un</v>
          </cell>
          <cell r="D3586">
            <v>244.93</v>
          </cell>
          <cell r="E3586">
            <v>29.72</v>
          </cell>
          <cell r="F3586">
            <v>274.64999999999998</v>
          </cell>
        </row>
        <row r="3587">
          <cell r="A3587">
            <v>5005022</v>
          </cell>
          <cell r="B3587" t="str">
            <v>Destravador magnético (Eletroímã) para porta corta-fogo de 24 Vcc</v>
          </cell>
          <cell r="C3587" t="str">
            <v>un</v>
          </cell>
          <cell r="D3587">
            <v>217.47</v>
          </cell>
          <cell r="E3587">
            <v>23.77</v>
          </cell>
          <cell r="F3587">
            <v>241.24</v>
          </cell>
        </row>
        <row r="3588">
          <cell r="A3588">
            <v>5005060</v>
          </cell>
          <cell r="B3588" t="str">
            <v>Central de iluminação de emergência, completa, para até 6.000 W</v>
          </cell>
          <cell r="C3588" t="str">
            <v>un</v>
          </cell>
          <cell r="D3588">
            <v>14254.83</v>
          </cell>
          <cell r="E3588">
            <v>9.43</v>
          </cell>
          <cell r="F3588">
            <v>14264.26</v>
          </cell>
        </row>
        <row r="3589">
          <cell r="A3589">
            <v>5005070</v>
          </cell>
          <cell r="B3589" t="str">
            <v>Luminária para unidade centralizada pendente completa com lâmpadas fluorescentes compactas de 9 W</v>
          </cell>
          <cell r="C3589" t="str">
            <v>un</v>
          </cell>
          <cell r="D3589">
            <v>190.98</v>
          </cell>
          <cell r="E3589">
            <v>14.87</v>
          </cell>
          <cell r="F3589">
            <v>205.85</v>
          </cell>
        </row>
        <row r="3590">
          <cell r="A3590">
            <v>5005080</v>
          </cell>
          <cell r="B3590" t="str">
            <v>Luminária para unidade centralizada de sobrepor completa com lâmpada fluorescente compacta de 15 W</v>
          </cell>
          <cell r="C3590" t="str">
            <v>un</v>
          </cell>
          <cell r="D3590">
            <v>81.96</v>
          </cell>
          <cell r="E3590">
            <v>14.87</v>
          </cell>
          <cell r="F3590">
            <v>96.83</v>
          </cell>
        </row>
        <row r="3591">
          <cell r="A3591">
            <v>5005160</v>
          </cell>
          <cell r="B3591" t="str">
            <v>Módulo para adaptação de luminária de emergência, autonomia 90 minutos para lâmpada fluorescente de 32 W</v>
          </cell>
          <cell r="C3591" t="str">
            <v>un</v>
          </cell>
          <cell r="D3591">
            <v>190.06</v>
          </cell>
          <cell r="E3591">
            <v>8.92</v>
          </cell>
          <cell r="F3591">
            <v>198.98</v>
          </cell>
        </row>
        <row r="3592">
          <cell r="A3592">
            <v>5005170</v>
          </cell>
          <cell r="B3592" t="str">
            <v>Acionador manual tipo quebra vidro, em caixa plástica</v>
          </cell>
          <cell r="C3592" t="str">
            <v>un</v>
          </cell>
          <cell r="D3592">
            <v>39.880000000000003</v>
          </cell>
          <cell r="E3592">
            <v>8.92</v>
          </cell>
          <cell r="F3592">
            <v>48.8</v>
          </cell>
        </row>
        <row r="3593">
          <cell r="A3593">
            <v>5005210</v>
          </cell>
          <cell r="B3593" t="str">
            <v>Detector termovelocimétrico endereçável com base endereçável</v>
          </cell>
          <cell r="C3593" t="str">
            <v>un</v>
          </cell>
          <cell r="D3593">
            <v>154.62</v>
          </cell>
          <cell r="E3593">
            <v>8.92</v>
          </cell>
          <cell r="F3593">
            <v>163.54</v>
          </cell>
        </row>
        <row r="3594">
          <cell r="A3594">
            <v>5005230</v>
          </cell>
          <cell r="B3594" t="str">
            <v>Sirene audiovisual tipo endereçável</v>
          </cell>
          <cell r="C3594" t="str">
            <v>un</v>
          </cell>
          <cell r="D3594">
            <v>218.43</v>
          </cell>
          <cell r="E3594">
            <v>8.92</v>
          </cell>
          <cell r="F3594">
            <v>227.35</v>
          </cell>
        </row>
        <row r="3595">
          <cell r="A3595">
            <v>5005240</v>
          </cell>
          <cell r="B3595" t="str">
            <v>Luminária para balizamento ou aclaramento de sobrepor completa com lâmpada fluorescente compacta de 9 W</v>
          </cell>
          <cell r="C3595" t="str">
            <v>un</v>
          </cell>
          <cell r="D3595">
            <v>102.32</v>
          </cell>
          <cell r="E3595">
            <v>14.87</v>
          </cell>
          <cell r="F3595">
            <v>117.19</v>
          </cell>
        </row>
        <row r="3596">
          <cell r="A3596">
            <v>5005250</v>
          </cell>
          <cell r="B3596" t="str">
            <v>Central de iluminação de emergência, completa, autonomia 1 hora, para até 240 W</v>
          </cell>
          <cell r="C3596" t="str">
            <v>un</v>
          </cell>
          <cell r="D3596">
            <v>550.91</v>
          </cell>
          <cell r="E3596">
            <v>9.43</v>
          </cell>
          <cell r="F3596">
            <v>560.34</v>
          </cell>
        </row>
        <row r="3597">
          <cell r="A3597">
            <v>5005260</v>
          </cell>
          <cell r="B3597" t="str">
            <v>Bloco autônomo de iluminação de emergência com autonomia mínima de 1 hora, equipado com 2 lâmpadas de 11 W</v>
          </cell>
          <cell r="C3597" t="str">
            <v>un</v>
          </cell>
          <cell r="D3597">
            <v>201.7</v>
          </cell>
          <cell r="E3597">
            <v>9.43</v>
          </cell>
          <cell r="F3597">
            <v>211.13</v>
          </cell>
        </row>
        <row r="3598">
          <cell r="A3598">
            <v>5005270</v>
          </cell>
          <cell r="B3598" t="str">
            <v>Central de detecção e alarme de incêndio completa, autonomia de 1 hora para 12 laços, 220 V/12 V</v>
          </cell>
          <cell r="C3598" t="str">
            <v>un</v>
          </cell>
          <cell r="D3598">
            <v>561.91</v>
          </cell>
          <cell r="E3598">
            <v>9.43</v>
          </cell>
          <cell r="F3598">
            <v>571.34</v>
          </cell>
        </row>
        <row r="3599">
          <cell r="A3599">
            <v>5005280</v>
          </cell>
          <cell r="B3599" t="str">
            <v>Sirene tipo corneta de 12 V</v>
          </cell>
          <cell r="C3599" t="str">
            <v>un</v>
          </cell>
          <cell r="D3599">
            <v>38.32</v>
          </cell>
          <cell r="E3599">
            <v>8.92</v>
          </cell>
          <cell r="F3599">
            <v>47.24</v>
          </cell>
        </row>
        <row r="3600">
          <cell r="A3600">
            <v>5005310</v>
          </cell>
          <cell r="B3600" t="str">
            <v>Bloco autônomo de iluminação de emergência com autonomia mínima de 3 horas, equipado com 2 faróis de lâmpadas de 21/55 W</v>
          </cell>
          <cell r="C3600" t="str">
            <v>un</v>
          </cell>
          <cell r="D3600">
            <v>456.83</v>
          </cell>
          <cell r="E3600">
            <v>9.43</v>
          </cell>
          <cell r="F3600">
            <v>466.26</v>
          </cell>
        </row>
        <row r="3601">
          <cell r="A3601">
            <v>5005400</v>
          </cell>
          <cell r="B3601" t="str">
            <v>Sirene eletrônica em caixa metálica de 4 x 4</v>
          </cell>
          <cell r="C3601" t="str">
            <v>un</v>
          </cell>
          <cell r="D3601">
            <v>77.98</v>
          </cell>
          <cell r="E3601">
            <v>32.700000000000003</v>
          </cell>
          <cell r="F3601">
            <v>110.68</v>
          </cell>
        </row>
        <row r="3602">
          <cell r="A3602">
            <v>5005430</v>
          </cell>
          <cell r="B3602" t="str">
            <v>Detector óptico de fumaça com base endereçável</v>
          </cell>
          <cell r="C3602" t="str">
            <v>un</v>
          </cell>
          <cell r="D3602">
            <v>118.12</v>
          </cell>
          <cell r="E3602">
            <v>29.72</v>
          </cell>
          <cell r="F3602">
            <v>147.84</v>
          </cell>
        </row>
        <row r="3603">
          <cell r="A3603">
            <v>5005440</v>
          </cell>
          <cell r="B3603" t="str">
            <v>Painel repetidor de detecção e alarme de incêndio tipo endereçável</v>
          </cell>
          <cell r="C3603" t="str">
            <v>un</v>
          </cell>
          <cell r="D3603">
            <v>1167</v>
          </cell>
          <cell r="E3603">
            <v>8.92</v>
          </cell>
          <cell r="F3603">
            <v>1175.92</v>
          </cell>
        </row>
        <row r="3604">
          <cell r="A3604">
            <v>5005450</v>
          </cell>
          <cell r="B3604" t="str">
            <v>Acionador manual quebra-vidro endereçável</v>
          </cell>
          <cell r="C3604" t="str">
            <v>un</v>
          </cell>
          <cell r="D3604">
            <v>107.7</v>
          </cell>
          <cell r="E3604">
            <v>8.92</v>
          </cell>
          <cell r="F3604">
            <v>116.62</v>
          </cell>
        </row>
        <row r="3605">
          <cell r="A3605">
            <v>5005470</v>
          </cell>
          <cell r="B3605" t="str">
            <v>Módulo isolador, módulo endereçador para áudio visual</v>
          </cell>
          <cell r="C3605" t="str">
            <v>un</v>
          </cell>
          <cell r="D3605">
            <v>253.75</v>
          </cell>
          <cell r="E3605">
            <v>14.87</v>
          </cell>
          <cell r="F3605">
            <v>268.62</v>
          </cell>
        </row>
        <row r="3606">
          <cell r="A3606">
            <v>5005490</v>
          </cell>
          <cell r="B3606" t="str">
            <v>Sinalizador audiovisual endereçável com LED</v>
          </cell>
          <cell r="C3606" t="str">
            <v>un</v>
          </cell>
          <cell r="D3606">
            <v>174.01</v>
          </cell>
          <cell r="E3606">
            <v>8.92</v>
          </cell>
          <cell r="F3606">
            <v>182.93</v>
          </cell>
        </row>
        <row r="3607">
          <cell r="A3607">
            <v>5010030</v>
          </cell>
          <cell r="B3607" t="str">
            <v>Extintor sobre rodas de gás carbônico - capacidade de 10 kg</v>
          </cell>
          <cell r="C3607" t="str">
            <v>un</v>
          </cell>
          <cell r="D3607">
            <v>751.81</v>
          </cell>
          <cell r="E3607">
            <v>13.23</v>
          </cell>
          <cell r="F3607">
            <v>765.04</v>
          </cell>
        </row>
        <row r="3608">
          <cell r="A3608">
            <v>5010050</v>
          </cell>
          <cell r="B3608" t="str">
            <v>Extintor sobre rodas de gás carbônico - capacidade de 25 kg</v>
          </cell>
          <cell r="C3608" t="str">
            <v>un</v>
          </cell>
          <cell r="D3608">
            <v>3438.05</v>
          </cell>
          <cell r="E3608">
            <v>13.23</v>
          </cell>
          <cell r="F3608">
            <v>3451.28</v>
          </cell>
        </row>
        <row r="3609">
          <cell r="A3609">
            <v>5010058</v>
          </cell>
          <cell r="B3609" t="str">
            <v>Extintor manual de pó químico seco BC - capacidade de 4 kg</v>
          </cell>
          <cell r="C3609" t="str">
            <v>un</v>
          </cell>
          <cell r="D3609">
            <v>97.05</v>
          </cell>
          <cell r="E3609">
            <v>13.23</v>
          </cell>
          <cell r="F3609">
            <v>110.28</v>
          </cell>
        </row>
        <row r="3610">
          <cell r="A3610">
            <v>5010060</v>
          </cell>
          <cell r="B3610" t="str">
            <v>Extintor manual de pó químico seco BC - capacidade de 8 kg</v>
          </cell>
          <cell r="C3610" t="str">
            <v>un</v>
          </cell>
          <cell r="D3610">
            <v>126.42</v>
          </cell>
          <cell r="E3610">
            <v>13.23</v>
          </cell>
          <cell r="F3610">
            <v>139.65</v>
          </cell>
        </row>
        <row r="3611">
          <cell r="A3611">
            <v>5010080</v>
          </cell>
          <cell r="B3611" t="str">
            <v>Extintor manual de pó químico seco BC - capacidade de 12 kg</v>
          </cell>
          <cell r="C3611" t="str">
            <v>un</v>
          </cell>
          <cell r="D3611">
            <v>162.43</v>
          </cell>
          <cell r="E3611">
            <v>13.23</v>
          </cell>
          <cell r="F3611">
            <v>175.66</v>
          </cell>
        </row>
        <row r="3612">
          <cell r="A3612">
            <v>5010090</v>
          </cell>
          <cell r="B3612" t="str">
            <v>Extintor sobre rodas de pó químico seco 20 BC - capacidade de 20 kg</v>
          </cell>
          <cell r="C3612" t="str">
            <v>un</v>
          </cell>
          <cell r="D3612">
            <v>610.39</v>
          </cell>
          <cell r="E3612">
            <v>0</v>
          </cell>
          <cell r="F3612">
            <v>610.39</v>
          </cell>
        </row>
        <row r="3613">
          <cell r="A3613">
            <v>5010100</v>
          </cell>
          <cell r="B3613" t="str">
            <v>Extintor manual de água pressurizada - capacidade de 10 litros</v>
          </cell>
          <cell r="C3613" t="str">
            <v>un</v>
          </cell>
          <cell r="D3613">
            <v>94.48</v>
          </cell>
          <cell r="E3613">
            <v>13.23</v>
          </cell>
          <cell r="F3613">
            <v>107.71</v>
          </cell>
        </row>
        <row r="3614">
          <cell r="A3614">
            <v>5010110</v>
          </cell>
          <cell r="B3614" t="str">
            <v>Extintor manual de pó químico seco ABC - capacidade de 4 kg</v>
          </cell>
          <cell r="C3614" t="str">
            <v>un</v>
          </cell>
          <cell r="D3614">
            <v>125.19</v>
          </cell>
          <cell r="E3614">
            <v>13.23</v>
          </cell>
          <cell r="F3614">
            <v>138.41999999999999</v>
          </cell>
        </row>
        <row r="3615">
          <cell r="A3615">
            <v>5010120</v>
          </cell>
          <cell r="B3615" t="str">
            <v>Extintor manual de pó químico seco ABC - capacidade de 6 kg</v>
          </cell>
          <cell r="C3615" t="str">
            <v>un</v>
          </cell>
          <cell r="D3615">
            <v>145.07</v>
          </cell>
          <cell r="E3615">
            <v>13.23</v>
          </cell>
          <cell r="F3615">
            <v>158.30000000000001</v>
          </cell>
        </row>
        <row r="3616">
          <cell r="A3616">
            <v>5010140</v>
          </cell>
          <cell r="B3616" t="str">
            <v>Extintor manual de gás carbônico 5 BC - capacidade de 6 kg</v>
          </cell>
          <cell r="C3616" t="str">
            <v>un</v>
          </cell>
          <cell r="D3616">
            <v>339.18</v>
          </cell>
          <cell r="E3616">
            <v>13.23</v>
          </cell>
          <cell r="F3616">
            <v>352.41</v>
          </cell>
        </row>
        <row r="3617">
          <cell r="A3617">
            <v>5010210</v>
          </cell>
          <cell r="B3617" t="str">
            <v>Suporte para extintor de piso em fibra de vidro</v>
          </cell>
          <cell r="C3617" t="str">
            <v>un</v>
          </cell>
          <cell r="D3617">
            <v>103.53</v>
          </cell>
          <cell r="E3617">
            <v>1.26</v>
          </cell>
          <cell r="F3617">
            <v>104.79</v>
          </cell>
        </row>
        <row r="3618">
          <cell r="A3618">
            <v>5010220</v>
          </cell>
          <cell r="B3618" t="str">
            <v>Suporte para extintor de piso em aço inoxidável</v>
          </cell>
          <cell r="C3618" t="str">
            <v>un</v>
          </cell>
          <cell r="D3618">
            <v>205.99</v>
          </cell>
          <cell r="E3618">
            <v>1.26</v>
          </cell>
          <cell r="F3618">
            <v>207.25</v>
          </cell>
        </row>
        <row r="3619">
          <cell r="A3619">
            <v>5020110</v>
          </cell>
          <cell r="B3619" t="str">
            <v>Recarga de extintor de água pressurizada</v>
          </cell>
          <cell r="C3619" t="str">
            <v>l</v>
          </cell>
          <cell r="D3619">
            <v>2.85</v>
          </cell>
          <cell r="E3619">
            <v>0</v>
          </cell>
          <cell r="F3619">
            <v>2.85</v>
          </cell>
        </row>
        <row r="3620">
          <cell r="A3620">
            <v>5020120</v>
          </cell>
          <cell r="B3620" t="str">
            <v>Recarga de extintor de gás carbônico</v>
          </cell>
          <cell r="C3620" t="str">
            <v>kg</v>
          </cell>
          <cell r="D3620">
            <v>10.14</v>
          </cell>
          <cell r="E3620">
            <v>0</v>
          </cell>
          <cell r="F3620">
            <v>10.14</v>
          </cell>
        </row>
        <row r="3621">
          <cell r="A3621">
            <v>5020130</v>
          </cell>
          <cell r="B3621" t="str">
            <v>Recarga de extintor de pó químico seco</v>
          </cell>
          <cell r="C3621" t="str">
            <v>kg</v>
          </cell>
          <cell r="D3621">
            <v>8.77</v>
          </cell>
          <cell r="E3621">
            <v>0</v>
          </cell>
          <cell r="F3621">
            <v>8.77</v>
          </cell>
        </row>
        <row r="3622">
          <cell r="A3622">
            <v>5020160</v>
          </cell>
          <cell r="B3622" t="str">
            <v>Pintura de extintor de gás carbônico, pó químico seco, ou água pressurizada, com capacidade acima de 12 kg até 20 kg</v>
          </cell>
          <cell r="C3622" t="str">
            <v>un</v>
          </cell>
          <cell r="D3622">
            <v>28.3</v>
          </cell>
          <cell r="E3622">
            <v>0</v>
          </cell>
          <cell r="F3622">
            <v>28.3</v>
          </cell>
        </row>
        <row r="3623">
          <cell r="A3623">
            <v>5020170</v>
          </cell>
          <cell r="B3623" t="str">
            <v>Pintura de extintor de gás carbônico, pó químico seco, ou água pressurizada, com capacidade até 12 kg</v>
          </cell>
          <cell r="C3623" t="str">
            <v>un</v>
          </cell>
          <cell r="D3623">
            <v>15.23</v>
          </cell>
          <cell r="E3623">
            <v>0</v>
          </cell>
          <cell r="F3623">
            <v>15.23</v>
          </cell>
        </row>
        <row r="3624">
          <cell r="A3624">
            <v>5020200</v>
          </cell>
          <cell r="B3624" t="str">
            <v>Recolocação de bico de sprinkler</v>
          </cell>
          <cell r="C3624" t="str">
            <v>un</v>
          </cell>
          <cell r="D3624">
            <v>0.05</v>
          </cell>
          <cell r="E3624">
            <v>10.88</v>
          </cell>
          <cell r="F3624">
            <v>10.93</v>
          </cell>
        </row>
        <row r="3625">
          <cell r="A3625">
            <v>5401010</v>
          </cell>
          <cell r="B3625" t="str">
            <v>Regularização e compactação mecanizada de superfície, sem controle do proctor normal</v>
          </cell>
          <cell r="C3625" t="str">
            <v>m²</v>
          </cell>
          <cell r="D3625">
            <v>1.77</v>
          </cell>
          <cell r="E3625">
            <v>0.1</v>
          </cell>
          <cell r="F3625">
            <v>1.87</v>
          </cell>
        </row>
        <row r="3626">
          <cell r="A3626">
            <v>5401030</v>
          </cell>
          <cell r="B3626" t="str">
            <v>Abertura e preparo de caixa até 40 cm, compactação do subleito mínimo de 95% do PN e transporte até o raio de 1,0 km</v>
          </cell>
          <cell r="C3626" t="str">
            <v>m²</v>
          </cell>
          <cell r="D3626">
            <v>13.96</v>
          </cell>
          <cell r="E3626">
            <v>0.2</v>
          </cell>
          <cell r="F3626">
            <v>14.16</v>
          </cell>
        </row>
        <row r="3627">
          <cell r="A3627">
            <v>5401050</v>
          </cell>
          <cell r="B3627" t="str">
            <v>Compactação do subleito mínimo de 95% do PN</v>
          </cell>
          <cell r="C3627" t="str">
            <v>m³</v>
          </cell>
          <cell r="D3627">
            <v>10.63</v>
          </cell>
          <cell r="E3627">
            <v>0.41</v>
          </cell>
          <cell r="F3627">
            <v>11.04</v>
          </cell>
        </row>
        <row r="3628">
          <cell r="A3628">
            <v>5401200</v>
          </cell>
          <cell r="B3628" t="str">
            <v>Base de macadame hidráulico</v>
          </cell>
          <cell r="C3628" t="str">
            <v>m³</v>
          </cell>
          <cell r="D3628">
            <v>151.97</v>
          </cell>
          <cell r="E3628">
            <v>19.02</v>
          </cell>
          <cell r="F3628">
            <v>170.99</v>
          </cell>
        </row>
        <row r="3629">
          <cell r="A3629">
            <v>5401210</v>
          </cell>
          <cell r="B3629" t="str">
            <v>Base de brita graduada</v>
          </cell>
          <cell r="C3629" t="str">
            <v>m³</v>
          </cell>
          <cell r="D3629">
            <v>115.8</v>
          </cell>
          <cell r="E3629">
            <v>12.68</v>
          </cell>
          <cell r="F3629">
            <v>128.47999999999999</v>
          </cell>
        </row>
        <row r="3630">
          <cell r="A3630">
            <v>5401220</v>
          </cell>
          <cell r="B3630" t="str">
            <v>Base de bica corrida</v>
          </cell>
          <cell r="C3630" t="str">
            <v>m³</v>
          </cell>
          <cell r="D3630">
            <v>103.1</v>
          </cell>
          <cell r="E3630">
            <v>1.95</v>
          </cell>
          <cell r="F3630">
            <v>105.05</v>
          </cell>
        </row>
        <row r="3631">
          <cell r="A3631">
            <v>5401230</v>
          </cell>
          <cell r="B3631" t="str">
            <v>Base de macadame betuminoso</v>
          </cell>
          <cell r="C3631" t="str">
            <v>m³</v>
          </cell>
          <cell r="D3631">
            <v>424.63</v>
          </cell>
          <cell r="E3631">
            <v>9.51</v>
          </cell>
          <cell r="F3631">
            <v>434.14</v>
          </cell>
        </row>
        <row r="3632">
          <cell r="A3632">
            <v>5401300</v>
          </cell>
          <cell r="B3632" t="str">
            <v>Pavimento de concreto rolado (concreto pobre) para base de pavimento rígido</v>
          </cell>
          <cell r="C3632" t="str">
            <v>m³</v>
          </cell>
          <cell r="D3632">
            <v>178.04</v>
          </cell>
          <cell r="E3632">
            <v>0</v>
          </cell>
          <cell r="F3632">
            <v>178.04</v>
          </cell>
        </row>
        <row r="3633">
          <cell r="A3633">
            <v>5401400</v>
          </cell>
          <cell r="B3633" t="str">
            <v>Abertura de caixa até 25 cm, inclui escavação, compactação, transporte e preparo do sub-leito</v>
          </cell>
          <cell r="C3633" t="str">
            <v>m²</v>
          </cell>
          <cell r="D3633">
            <v>11.67</v>
          </cell>
          <cell r="E3633">
            <v>0.28000000000000003</v>
          </cell>
          <cell r="F3633">
            <v>11.95</v>
          </cell>
        </row>
        <row r="3634">
          <cell r="A3634">
            <v>5401410</v>
          </cell>
          <cell r="B3634" t="str">
            <v>Varrição de pavimento para recapeamento</v>
          </cell>
          <cell r="C3634" t="str">
            <v>m²</v>
          </cell>
          <cell r="D3634">
            <v>0</v>
          </cell>
          <cell r="E3634">
            <v>0.51</v>
          </cell>
          <cell r="F3634">
            <v>0.51</v>
          </cell>
        </row>
        <row r="3635">
          <cell r="A3635">
            <v>5402030</v>
          </cell>
          <cell r="B3635" t="str">
            <v>Revestimento primário com pedra britada, compactação mínima de 95% do PN</v>
          </cell>
          <cell r="C3635" t="str">
            <v>m³</v>
          </cell>
          <cell r="D3635">
            <v>58.86</v>
          </cell>
          <cell r="E3635">
            <v>8.11</v>
          </cell>
          <cell r="F3635">
            <v>66.97</v>
          </cell>
        </row>
        <row r="3636">
          <cell r="A3636">
            <v>5403200</v>
          </cell>
          <cell r="B3636" t="str">
            <v>Concreto asfáltico usinado a quente - Blinder</v>
          </cell>
          <cell r="C3636" t="str">
            <v>m³</v>
          </cell>
          <cell r="D3636">
            <v>707.54</v>
          </cell>
          <cell r="E3636">
            <v>10.57</v>
          </cell>
          <cell r="F3636">
            <v>718.11</v>
          </cell>
        </row>
        <row r="3637">
          <cell r="A3637">
            <v>5403210</v>
          </cell>
          <cell r="B3637" t="str">
            <v>Camada de rolamento em concreto betuminoso usinado quente - CBUQ</v>
          </cell>
          <cell r="C3637" t="str">
            <v>m³</v>
          </cell>
          <cell r="D3637">
            <v>663.6</v>
          </cell>
          <cell r="E3637">
            <v>10.57</v>
          </cell>
          <cell r="F3637">
            <v>674.17</v>
          </cell>
        </row>
        <row r="3638">
          <cell r="A3638">
            <v>5403221</v>
          </cell>
          <cell r="B3638" t="str">
            <v>Restauração de pavimento asfáltico com concreto betuminoso usinado quente - CBUQ</v>
          </cell>
          <cell r="C3638" t="str">
            <v>m³</v>
          </cell>
          <cell r="D3638">
            <v>613.04</v>
          </cell>
          <cell r="E3638">
            <v>10.57</v>
          </cell>
          <cell r="F3638">
            <v>623.61</v>
          </cell>
        </row>
        <row r="3639">
          <cell r="A3639">
            <v>5403230</v>
          </cell>
          <cell r="B3639" t="str">
            <v>Imprimação betuminosa ligante</v>
          </cell>
          <cell r="C3639" t="str">
            <v>m²</v>
          </cell>
          <cell r="D3639">
            <v>3.21</v>
          </cell>
          <cell r="E3639">
            <v>0.06</v>
          </cell>
          <cell r="F3639">
            <v>3.27</v>
          </cell>
        </row>
        <row r="3640">
          <cell r="A3640">
            <v>5403240</v>
          </cell>
          <cell r="B3640" t="str">
            <v>Imprimação betuminosa impermeabilizante</v>
          </cell>
          <cell r="C3640" t="str">
            <v>m²</v>
          </cell>
          <cell r="D3640">
            <v>6.71</v>
          </cell>
          <cell r="E3640">
            <v>0.08</v>
          </cell>
          <cell r="F3640">
            <v>6.79</v>
          </cell>
        </row>
        <row r="3641">
          <cell r="A3641">
            <v>5403250</v>
          </cell>
          <cell r="B3641" t="str">
            <v>Revestimento de pré-misturado a quente</v>
          </cell>
          <cell r="C3641" t="str">
            <v>m³</v>
          </cell>
          <cell r="D3641">
            <v>573.11</v>
          </cell>
          <cell r="E3641">
            <v>10.57</v>
          </cell>
          <cell r="F3641">
            <v>583.67999999999995</v>
          </cell>
        </row>
        <row r="3642">
          <cell r="A3642">
            <v>5403260</v>
          </cell>
          <cell r="B3642" t="str">
            <v>Revestimento de pré-misturado a frio</v>
          </cell>
          <cell r="C3642" t="str">
            <v>m³</v>
          </cell>
          <cell r="D3642">
            <v>523.64</v>
          </cell>
          <cell r="E3642">
            <v>25.36</v>
          </cell>
          <cell r="F3642">
            <v>549</v>
          </cell>
        </row>
        <row r="3643">
          <cell r="A3643">
            <v>5404030</v>
          </cell>
          <cell r="B3643" t="str">
            <v>Pavimentação em paralelepípedo, sem rejunte</v>
          </cell>
          <cell r="C3643" t="str">
            <v>m²</v>
          </cell>
          <cell r="D3643">
            <v>134.97</v>
          </cell>
          <cell r="E3643">
            <v>16.170000000000002</v>
          </cell>
          <cell r="F3643">
            <v>151.13999999999999</v>
          </cell>
        </row>
        <row r="3644">
          <cell r="A3644">
            <v>5404040</v>
          </cell>
          <cell r="B3644" t="str">
            <v>Rejuntamento de paralelepípedo com areia</v>
          </cell>
          <cell r="C3644" t="str">
            <v>m²</v>
          </cell>
          <cell r="D3644">
            <v>8.06</v>
          </cell>
          <cell r="E3644">
            <v>1.26</v>
          </cell>
          <cell r="F3644">
            <v>9.32</v>
          </cell>
        </row>
        <row r="3645">
          <cell r="A3645">
            <v>5404050</v>
          </cell>
          <cell r="B3645" t="str">
            <v>Rejuntamento de paralelepípedo com argamassa de cimento e areia 1:3</v>
          </cell>
          <cell r="C3645" t="str">
            <v>m²</v>
          </cell>
          <cell r="D3645">
            <v>5.86</v>
          </cell>
          <cell r="E3645">
            <v>3.93</v>
          </cell>
          <cell r="F3645">
            <v>9.7899999999999991</v>
          </cell>
        </row>
        <row r="3646">
          <cell r="A3646">
            <v>5404060</v>
          </cell>
          <cell r="B3646" t="str">
            <v>Rejuntamento de paralelepípedo com asfalto e pedrisco</v>
          </cell>
          <cell r="C3646" t="str">
            <v>m²</v>
          </cell>
          <cell r="D3646">
            <v>22.76</v>
          </cell>
          <cell r="E3646">
            <v>3.17</v>
          </cell>
          <cell r="F3646">
            <v>25.93</v>
          </cell>
        </row>
        <row r="3647">
          <cell r="A3647">
            <v>5404340</v>
          </cell>
          <cell r="B3647" t="str">
            <v>Pavimentação em lajota de concreto 35 MPa, espessura 6 cm, tipos: raquete, retangular, sextavado e 16 faces, com rejunte em areia</v>
          </cell>
          <cell r="C3647" t="str">
            <v>m²</v>
          </cell>
          <cell r="D3647">
            <v>43.38</v>
          </cell>
          <cell r="E3647">
            <v>12.15</v>
          </cell>
          <cell r="F3647">
            <v>55.53</v>
          </cell>
        </row>
        <row r="3648">
          <cell r="A3648">
            <v>5404350</v>
          </cell>
          <cell r="B3648" t="str">
            <v>Pavimentação em lajota de concreto 35 MPa, espessura 8 cm, tipos: raquete, retangular, sextavado e 16 faces, com rejunte em areia</v>
          </cell>
          <cell r="C3648" t="str">
            <v>m²</v>
          </cell>
          <cell r="D3648">
            <v>49.97</v>
          </cell>
          <cell r="E3648">
            <v>16.18</v>
          </cell>
          <cell r="F3648">
            <v>66.150000000000006</v>
          </cell>
        </row>
        <row r="3649">
          <cell r="A3649">
            <v>5404360</v>
          </cell>
          <cell r="B3649" t="str">
            <v>Bloco diagonal em concreto tipo piso drenante para plantio de grama - 50 x 50 x 10 cm</v>
          </cell>
          <cell r="C3649" t="str">
            <v>m²</v>
          </cell>
          <cell r="D3649">
            <v>51.92</v>
          </cell>
          <cell r="E3649">
            <v>5.97</v>
          </cell>
          <cell r="F3649">
            <v>57.89</v>
          </cell>
        </row>
        <row r="3650">
          <cell r="A3650">
            <v>5406020</v>
          </cell>
          <cell r="B3650" t="str">
            <v>Guia pré-moldada curva tipo PMSP 100 - fck 25 MPa</v>
          </cell>
          <cell r="C3650" t="str">
            <v>m</v>
          </cell>
          <cell r="D3650">
            <v>29.77</v>
          </cell>
          <cell r="E3650">
            <v>7.64</v>
          </cell>
          <cell r="F3650">
            <v>37.409999999999997</v>
          </cell>
        </row>
        <row r="3651">
          <cell r="A3651">
            <v>5406040</v>
          </cell>
          <cell r="B3651" t="str">
            <v>Guia pré-moldada reta tipo PMSP 100 - fck 25 MPa</v>
          </cell>
          <cell r="C3651" t="str">
            <v>m</v>
          </cell>
          <cell r="D3651">
            <v>28.16</v>
          </cell>
          <cell r="E3651">
            <v>7.64</v>
          </cell>
          <cell r="F3651">
            <v>35.799999999999997</v>
          </cell>
        </row>
        <row r="3652">
          <cell r="A3652">
            <v>5406100</v>
          </cell>
          <cell r="B3652" t="str">
            <v>Base em concreto com fck de 20 MPa, para guias, sarjetas ou sarjetões</v>
          </cell>
          <cell r="C3652" t="str">
            <v>m³</v>
          </cell>
          <cell r="D3652">
            <v>283.2</v>
          </cell>
          <cell r="E3652">
            <v>27.51</v>
          </cell>
          <cell r="F3652">
            <v>310.70999999999998</v>
          </cell>
        </row>
        <row r="3653">
          <cell r="A3653">
            <v>5406110</v>
          </cell>
          <cell r="B3653" t="str">
            <v>Base em concreto com fck de 25 MPa, para guias, sarjetas ou sarjetões</v>
          </cell>
          <cell r="C3653" t="str">
            <v>m³</v>
          </cell>
          <cell r="D3653">
            <v>293.69</v>
          </cell>
          <cell r="E3653">
            <v>27.51</v>
          </cell>
          <cell r="F3653">
            <v>321.2</v>
          </cell>
        </row>
        <row r="3654">
          <cell r="A3654">
            <v>5406150</v>
          </cell>
          <cell r="B3654" t="str">
            <v>Execução de perfil extrusado no local</v>
          </cell>
          <cell r="C3654" t="str">
            <v>m³</v>
          </cell>
          <cell r="D3654">
            <v>868.82</v>
          </cell>
          <cell r="E3654">
            <v>0</v>
          </cell>
          <cell r="F3654">
            <v>868.82</v>
          </cell>
        </row>
        <row r="3655">
          <cell r="A3655">
            <v>5406160</v>
          </cell>
          <cell r="B3655" t="str">
            <v>Sarjeta ou sarjetão moldado no local, tipo PMSP em concreto com fck 20 MPa</v>
          </cell>
          <cell r="C3655" t="str">
            <v>m³</v>
          </cell>
          <cell r="D3655">
            <v>370.62</v>
          </cell>
          <cell r="E3655">
            <v>56.08</v>
          </cell>
          <cell r="F3655">
            <v>426.7</v>
          </cell>
        </row>
        <row r="3656">
          <cell r="A3656">
            <v>5406170</v>
          </cell>
          <cell r="B3656" t="str">
            <v>Sarjeta ou sarjetão moldado no local, tipo PMSP em concreto com fck 25 MPa</v>
          </cell>
          <cell r="C3656" t="str">
            <v>m³</v>
          </cell>
          <cell r="D3656">
            <v>381.11</v>
          </cell>
          <cell r="E3656">
            <v>56.08</v>
          </cell>
          <cell r="F3656">
            <v>437.19</v>
          </cell>
        </row>
        <row r="3657">
          <cell r="A3657">
            <v>5407040</v>
          </cell>
          <cell r="B3657" t="str">
            <v>Passeio em mosaico português</v>
          </cell>
          <cell r="C3657" t="str">
            <v>m²</v>
          </cell>
          <cell r="D3657">
            <v>162.08000000000001</v>
          </cell>
          <cell r="E3657">
            <v>0</v>
          </cell>
          <cell r="F3657">
            <v>162.08000000000001</v>
          </cell>
        </row>
        <row r="3658">
          <cell r="A3658">
            <v>5407100</v>
          </cell>
          <cell r="B3658" t="str">
            <v>Piso em ladrilho hidráulico preto, branco e cinza 20 x 20 cm, assentado com argamassa mista</v>
          </cell>
          <cell r="C3658" t="str">
            <v>m²</v>
          </cell>
          <cell r="D3658">
            <v>62.53</v>
          </cell>
          <cell r="E3658">
            <v>40.31</v>
          </cell>
          <cell r="F3658">
            <v>102.84</v>
          </cell>
        </row>
        <row r="3659">
          <cell r="A3659">
            <v>5407110</v>
          </cell>
          <cell r="B3659" t="str">
            <v>Piso em ladrilho hidráulico preto, branco e cinza 20 x 20 cm, assentado com argamassa colante industrializada</v>
          </cell>
          <cell r="C3659" t="str">
            <v>m²</v>
          </cell>
          <cell r="D3659">
            <v>52.35</v>
          </cell>
          <cell r="E3659">
            <v>7.15</v>
          </cell>
          <cell r="F3659">
            <v>59.5</v>
          </cell>
        </row>
        <row r="3660">
          <cell r="A3660">
            <v>5407120</v>
          </cell>
          <cell r="B3660" t="str">
            <v>Piso em ladrilho hidráulico várias cores 20 x 20 cm, assentado com argamassa mista</v>
          </cell>
          <cell r="C3660" t="str">
            <v>m²</v>
          </cell>
          <cell r="D3660">
            <v>66.819999999999993</v>
          </cell>
          <cell r="E3660">
            <v>40.31</v>
          </cell>
          <cell r="F3660">
            <v>107.13</v>
          </cell>
        </row>
        <row r="3661">
          <cell r="A3661">
            <v>5407130</v>
          </cell>
          <cell r="B3661" t="str">
            <v>Piso em ladrilho hidráulico várias cores 20 x 20 cm, assentado com argamassa colante industrializada</v>
          </cell>
          <cell r="C3661" t="str">
            <v>m²</v>
          </cell>
          <cell r="D3661">
            <v>56.64</v>
          </cell>
          <cell r="E3661">
            <v>7.15</v>
          </cell>
          <cell r="F3661">
            <v>63.79</v>
          </cell>
        </row>
        <row r="3662">
          <cell r="A3662">
            <v>5407200</v>
          </cell>
          <cell r="B3662" t="str">
            <v>Rejuntamento de piso em ladrilho hidráulico (20 x 20 x 1,8 cm) com cimento branco, juntas de 2 mm</v>
          </cell>
          <cell r="C3662" t="str">
            <v>m²</v>
          </cell>
          <cell r="D3662">
            <v>1.03</v>
          </cell>
          <cell r="E3662">
            <v>6.38</v>
          </cell>
          <cell r="F3662">
            <v>7.41</v>
          </cell>
        </row>
        <row r="3663">
          <cell r="A3663">
            <v>5407210</v>
          </cell>
          <cell r="B3663" t="str">
            <v>Rejuntamento de piso em ladrilho hidráulico (20 x 20 x 1,8 cm) com argamassa industrializada para rejunte, juntas de 2 mm</v>
          </cell>
          <cell r="C3663" t="str">
            <v>m²</v>
          </cell>
          <cell r="D3663">
            <v>2.0299999999999998</v>
          </cell>
          <cell r="E3663">
            <v>6.38</v>
          </cell>
          <cell r="F3663">
            <v>8.41</v>
          </cell>
        </row>
        <row r="3664">
          <cell r="A3664">
            <v>5407260</v>
          </cell>
          <cell r="B3664" t="str">
            <v>Piso em ladrilho hidráulico tipo rampa várias cores 30 x 30 cm, antiderrapante, assentado com argamassa mista</v>
          </cell>
          <cell r="C3664" t="str">
            <v>m²</v>
          </cell>
          <cell r="D3664">
            <v>65.150000000000006</v>
          </cell>
          <cell r="E3664">
            <v>18.100000000000001</v>
          </cell>
          <cell r="F3664">
            <v>83.25</v>
          </cell>
        </row>
        <row r="3665">
          <cell r="A3665">
            <v>5420040</v>
          </cell>
          <cell r="B3665" t="str">
            <v>Bate-roda em concreto pré-moldado</v>
          </cell>
          <cell r="C3665" t="str">
            <v>m</v>
          </cell>
          <cell r="D3665">
            <v>37.21</v>
          </cell>
          <cell r="E3665">
            <v>8.73</v>
          </cell>
          <cell r="F3665">
            <v>45.94</v>
          </cell>
        </row>
        <row r="3666">
          <cell r="A3666">
            <v>5420100</v>
          </cell>
          <cell r="B3666" t="str">
            <v>Reassentamento de guia pré-moldada reta e/ou curva</v>
          </cell>
          <cell r="C3666" t="str">
            <v>m</v>
          </cell>
          <cell r="D3666">
            <v>5.73</v>
          </cell>
          <cell r="E3666">
            <v>7.64</v>
          </cell>
          <cell r="F3666">
            <v>13.37</v>
          </cell>
        </row>
        <row r="3667">
          <cell r="A3667">
            <v>5420110</v>
          </cell>
          <cell r="B3667" t="str">
            <v>Reassentamento de paralelepípedos, sem rejunte</v>
          </cell>
          <cell r="C3667" t="str">
            <v>m²</v>
          </cell>
          <cell r="D3667">
            <v>7.92</v>
          </cell>
          <cell r="E3667">
            <v>16.170000000000002</v>
          </cell>
          <cell r="F3667">
            <v>24.09</v>
          </cell>
        </row>
        <row r="3668">
          <cell r="A3668">
            <v>5420120</v>
          </cell>
          <cell r="B3668" t="str">
            <v>Reassentamento de pavimentação em lajota de concreto, espessura 6 cm, com rejunte em areia</v>
          </cell>
          <cell r="C3668" t="str">
            <v>m²</v>
          </cell>
          <cell r="D3668">
            <v>5.08</v>
          </cell>
          <cell r="E3668">
            <v>9.99</v>
          </cell>
          <cell r="F3668">
            <v>15.07</v>
          </cell>
        </row>
        <row r="3669">
          <cell r="A3669">
            <v>5420130</v>
          </cell>
          <cell r="B3669" t="str">
            <v>Reassentamento de pavimentação em lajota de concreto, espessura 8 cm, com rejunte em areia</v>
          </cell>
          <cell r="C3669" t="str">
            <v>m²</v>
          </cell>
          <cell r="D3669">
            <v>5.15</v>
          </cell>
          <cell r="E3669">
            <v>11.56</v>
          </cell>
          <cell r="F3669">
            <v>16.71</v>
          </cell>
        </row>
        <row r="3670">
          <cell r="A3670">
            <v>5420140</v>
          </cell>
          <cell r="B3670" t="str">
            <v>Reassentamento de pavimentação em lajota de concreto, espessura 10 cm, com rejunte em areia</v>
          </cell>
          <cell r="C3670" t="str">
            <v>m²</v>
          </cell>
          <cell r="D3670">
            <v>5.26</v>
          </cell>
          <cell r="E3670">
            <v>13.89</v>
          </cell>
          <cell r="F3670">
            <v>19.149999999999999</v>
          </cell>
        </row>
        <row r="3671">
          <cell r="A3671">
            <v>5501020</v>
          </cell>
          <cell r="B3671" t="str">
            <v>Limpeza final da obra</v>
          </cell>
          <cell r="C3671" t="str">
            <v>m²</v>
          </cell>
          <cell r="D3671">
            <v>0</v>
          </cell>
          <cell r="E3671">
            <v>8.8800000000000008</v>
          </cell>
          <cell r="F3671">
            <v>8.8800000000000008</v>
          </cell>
        </row>
        <row r="3672">
          <cell r="A3672">
            <v>5501030</v>
          </cell>
          <cell r="B3672" t="str">
            <v>Limpeza complementar com hidrojateamento</v>
          </cell>
          <cell r="C3672" t="str">
            <v>m²</v>
          </cell>
          <cell r="D3672">
            <v>1.64</v>
          </cell>
          <cell r="E3672">
            <v>3.68</v>
          </cell>
          <cell r="F3672">
            <v>5.32</v>
          </cell>
        </row>
        <row r="3673">
          <cell r="A3673">
            <v>5501070</v>
          </cell>
          <cell r="B3673" t="str">
            <v>Limpeza complementar e especial de piso com produtos químicos</v>
          </cell>
          <cell r="C3673" t="str">
            <v>m²</v>
          </cell>
          <cell r="D3673">
            <v>0.39</v>
          </cell>
          <cell r="E3673">
            <v>2.54</v>
          </cell>
          <cell r="F3673">
            <v>2.93</v>
          </cell>
        </row>
        <row r="3674">
          <cell r="A3674">
            <v>5501080</v>
          </cell>
          <cell r="B3674" t="str">
            <v>Limpeza complementar e especial de peças e aparelhos sanitários</v>
          </cell>
          <cell r="C3674" t="str">
            <v>un</v>
          </cell>
          <cell r="D3674">
            <v>0</v>
          </cell>
          <cell r="E3674">
            <v>10.14</v>
          </cell>
          <cell r="F3674">
            <v>10.14</v>
          </cell>
        </row>
        <row r="3675">
          <cell r="A3675">
            <v>5501100</v>
          </cell>
          <cell r="B3675" t="str">
            <v>Limpeza complementar e especial de vidros</v>
          </cell>
          <cell r="C3675" t="str">
            <v>m²</v>
          </cell>
          <cell r="D3675">
            <v>0</v>
          </cell>
          <cell r="E3675">
            <v>9.51</v>
          </cell>
          <cell r="F3675">
            <v>9.51</v>
          </cell>
        </row>
        <row r="3676">
          <cell r="A3676">
            <v>5501130</v>
          </cell>
          <cell r="B3676" t="str">
            <v>Limpeza e lavagem de superfície revestida com material cerâmico ou pastilhas por hidrojateamento com rejuntamento</v>
          </cell>
          <cell r="C3676" t="str">
            <v>m²</v>
          </cell>
          <cell r="D3676">
            <v>4.67</v>
          </cell>
          <cell r="E3676">
            <v>3.68</v>
          </cell>
          <cell r="F3676">
            <v>8.35</v>
          </cell>
        </row>
        <row r="3677">
          <cell r="A3677">
            <v>5501140</v>
          </cell>
          <cell r="B3677" t="str">
            <v>Limpeza de superfície com hidrojateamento</v>
          </cell>
          <cell r="C3677" t="str">
            <v>m²</v>
          </cell>
          <cell r="D3677">
            <v>4.5999999999999996</v>
          </cell>
          <cell r="E3677">
            <v>0</v>
          </cell>
          <cell r="F3677">
            <v>4.5999999999999996</v>
          </cell>
        </row>
        <row r="3678">
          <cell r="A3678">
            <v>5502010</v>
          </cell>
          <cell r="B3678" t="str">
            <v>Limpeza de caixa de inspeção</v>
          </cell>
          <cell r="C3678" t="str">
            <v>un</v>
          </cell>
          <cell r="D3678">
            <v>0</v>
          </cell>
          <cell r="E3678">
            <v>3.8</v>
          </cell>
          <cell r="F3678">
            <v>3.8</v>
          </cell>
        </row>
        <row r="3679">
          <cell r="A3679">
            <v>5502020</v>
          </cell>
          <cell r="B3679" t="str">
            <v>Limpeza de fossa</v>
          </cell>
          <cell r="C3679" t="str">
            <v>m³</v>
          </cell>
          <cell r="D3679">
            <v>133.71</v>
          </cell>
          <cell r="E3679">
            <v>0</v>
          </cell>
          <cell r="F3679">
            <v>133.71</v>
          </cell>
        </row>
        <row r="3680">
          <cell r="A3680">
            <v>5502040</v>
          </cell>
          <cell r="B3680" t="str">
            <v>Limpeza e desobstrução de boca de lobo</v>
          </cell>
          <cell r="C3680" t="str">
            <v>un</v>
          </cell>
          <cell r="D3680">
            <v>0</v>
          </cell>
          <cell r="E3680">
            <v>13.11</v>
          </cell>
          <cell r="F3680">
            <v>13.11</v>
          </cell>
        </row>
        <row r="3681">
          <cell r="A3681">
            <v>5502050</v>
          </cell>
          <cell r="B3681" t="str">
            <v>Limpeza e desobstrução de canaletas ou tubulações de águas pluviais</v>
          </cell>
          <cell r="C3681" t="str">
            <v>m</v>
          </cell>
          <cell r="D3681">
            <v>0</v>
          </cell>
          <cell r="E3681">
            <v>6.56</v>
          </cell>
          <cell r="F3681">
            <v>6.56</v>
          </cell>
        </row>
        <row r="3682">
          <cell r="A3682">
            <v>5502060</v>
          </cell>
          <cell r="B3682" t="str">
            <v>Limpeza e desentupimento manual de tubulação de esgoto predial</v>
          </cell>
          <cell r="C3682" t="str">
            <v>m</v>
          </cell>
          <cell r="D3682">
            <v>0</v>
          </cell>
          <cell r="E3682">
            <v>7.58</v>
          </cell>
          <cell r="F3682">
            <v>7.58</v>
          </cell>
        </row>
        <row r="3683">
          <cell r="A3683">
            <v>5510030</v>
          </cell>
          <cell r="B3683" t="str">
            <v>Locação de duto coletor de entulho</v>
          </cell>
          <cell r="C3683" t="str">
            <v>mxmês</v>
          </cell>
          <cell r="D3683">
            <v>55.33</v>
          </cell>
          <cell r="E3683">
            <v>0</v>
          </cell>
          <cell r="F3683">
            <v>55.33</v>
          </cell>
        </row>
        <row r="3684">
          <cell r="A3684">
            <v>6101670</v>
          </cell>
          <cell r="B3684" t="str">
            <v>Elevador para passageiros, uso interno com capacidade mínima de 600 kg para duas paradas, portas unilaterais</v>
          </cell>
          <cell r="C3684" t="str">
            <v>cj</v>
          </cell>
          <cell r="D3684">
            <v>113150</v>
          </cell>
          <cell r="E3684">
            <v>0</v>
          </cell>
          <cell r="F3684">
            <v>113150</v>
          </cell>
        </row>
        <row r="3685">
          <cell r="A3685">
            <v>6101680</v>
          </cell>
          <cell r="B3685" t="str">
            <v>Elevador para passageiros, uso interno com capacidade mínima de 600 kg para três paradas, portas unilaterais</v>
          </cell>
          <cell r="C3685" t="str">
            <v>cj</v>
          </cell>
          <cell r="D3685">
            <v>118750</v>
          </cell>
          <cell r="E3685">
            <v>0</v>
          </cell>
          <cell r="F3685">
            <v>118750</v>
          </cell>
        </row>
        <row r="3686">
          <cell r="A3686">
            <v>6101690</v>
          </cell>
          <cell r="B3686" t="str">
            <v>Elevador para passageiros, uso interno com capacidade mínima de 600 kg para três paradas, portas bilaterais</v>
          </cell>
          <cell r="C3686" t="str">
            <v>cj</v>
          </cell>
          <cell r="D3686">
            <v>166000</v>
          </cell>
          <cell r="E3686">
            <v>0</v>
          </cell>
          <cell r="F3686">
            <v>166000</v>
          </cell>
        </row>
        <row r="3687">
          <cell r="A3687">
            <v>6101760</v>
          </cell>
          <cell r="B3687" t="str">
            <v>Elevador para passageiros, uso interno com capacidade mínima de 600 kg para quatro paradas, portas bilaterais</v>
          </cell>
          <cell r="C3687" t="str">
            <v>cj</v>
          </cell>
          <cell r="D3687">
            <v>176000</v>
          </cell>
          <cell r="E3687">
            <v>0</v>
          </cell>
          <cell r="F3687">
            <v>176000</v>
          </cell>
        </row>
        <row r="3688">
          <cell r="A3688">
            <v>6101770</v>
          </cell>
          <cell r="B3688" t="str">
            <v>Elevador para passageiros, uso interno com capacidade mínima de 600 kg para quatro paradas, portas unilaterais</v>
          </cell>
          <cell r="C3688" t="str">
            <v>cj</v>
          </cell>
          <cell r="D3688">
            <v>123350</v>
          </cell>
          <cell r="E3688">
            <v>0</v>
          </cell>
          <cell r="F3688">
            <v>123350</v>
          </cell>
        </row>
        <row r="3689">
          <cell r="A3689">
            <v>6101800</v>
          </cell>
          <cell r="B3689" t="str">
            <v>Fechamento em vidro laminado para caixa de elevador</v>
          </cell>
          <cell r="C3689" t="str">
            <v>m²</v>
          </cell>
          <cell r="D3689">
            <v>478.98</v>
          </cell>
          <cell r="E3689">
            <v>0</v>
          </cell>
          <cell r="F3689">
            <v>478.98</v>
          </cell>
        </row>
        <row r="3690">
          <cell r="A3690">
            <v>6101820</v>
          </cell>
          <cell r="B3690" t="str">
            <v>Elevador para 9 passageiros com 2 paradas, acessos justapostos, sem casa de máquinas</v>
          </cell>
          <cell r="C3690" t="str">
            <v>cj</v>
          </cell>
          <cell r="D3690">
            <v>113382.8</v>
          </cell>
          <cell r="E3690">
            <v>0</v>
          </cell>
          <cell r="F3690">
            <v>113382.8</v>
          </cell>
        </row>
        <row r="3691">
          <cell r="A3691">
            <v>6110001</v>
          </cell>
          <cell r="B3691" t="str">
            <v>Resfriadora de líquidos (Chiller), com compressor e condensação à ar, capacidade de 120 TR</v>
          </cell>
          <cell r="C3691" t="str">
            <v>un</v>
          </cell>
          <cell r="D3691">
            <v>219928.37</v>
          </cell>
          <cell r="E3691">
            <v>19237.2</v>
          </cell>
          <cell r="F3691">
            <v>239165.57</v>
          </cell>
        </row>
        <row r="3692">
          <cell r="A3692">
            <v>6110010</v>
          </cell>
          <cell r="B3692" t="str">
            <v>Resfriadora de líquidos (Chiller), com compressor e condensação à ar, capacidade de 200-210 TR</v>
          </cell>
          <cell r="C3692" t="str">
            <v>un</v>
          </cell>
          <cell r="D3692">
            <v>5689.12</v>
          </cell>
          <cell r="E3692">
            <v>18630.2</v>
          </cell>
          <cell r="F3692">
            <v>24319.32</v>
          </cell>
        </row>
        <row r="3693">
          <cell r="A3693">
            <v>6110100</v>
          </cell>
          <cell r="B3693" t="str">
            <v>Tratamento de ar (Fan-Coil) tipo Air Handling Unit de concepção modular, capacidade de 10 TR</v>
          </cell>
          <cell r="C3693" t="str">
            <v>un</v>
          </cell>
          <cell r="D3693">
            <v>16187.13</v>
          </cell>
          <cell r="E3693">
            <v>2273.1</v>
          </cell>
          <cell r="F3693">
            <v>18460.23</v>
          </cell>
        </row>
        <row r="3694">
          <cell r="A3694">
            <v>6110110</v>
          </cell>
          <cell r="B3694" t="str">
            <v>Tratamento de ar (Fan-Coil) tipo Air Handling Unit de concepção modular, capacidade de 40 TR</v>
          </cell>
          <cell r="C3694" t="str">
            <v>un</v>
          </cell>
          <cell r="D3694">
            <v>54394.83</v>
          </cell>
          <cell r="E3694">
            <v>4974.88</v>
          </cell>
          <cell r="F3694">
            <v>59369.71</v>
          </cell>
        </row>
        <row r="3695">
          <cell r="A3695">
            <v>6110120</v>
          </cell>
          <cell r="B3695" t="str">
            <v>Tratamento de ar (Fan-Coil) tipo Air Handling Unit de concepção modular, capacidade de 50 TR</v>
          </cell>
          <cell r="C3695" t="str">
            <v>un</v>
          </cell>
          <cell r="D3695">
            <v>113550.89</v>
          </cell>
          <cell r="E3695">
            <v>6063.7</v>
          </cell>
          <cell r="F3695">
            <v>119614.59</v>
          </cell>
        </row>
        <row r="3696">
          <cell r="A3696">
            <v>6110130</v>
          </cell>
          <cell r="B3696" t="str">
            <v>Tratamento de ar (Fan-Coil) tipo Air Handling Unit de concepção modular, capacidade de 56 TR</v>
          </cell>
          <cell r="C3696" t="str">
            <v>un</v>
          </cell>
          <cell r="D3696">
            <v>153463.48000000001</v>
          </cell>
          <cell r="E3696">
            <v>6381.06</v>
          </cell>
          <cell r="F3696">
            <v>159844.54</v>
          </cell>
        </row>
        <row r="3697">
          <cell r="A3697">
            <v>6110200</v>
          </cell>
          <cell r="B3697" t="str">
            <v>Tratamento de ar compacta Fancolete Hidrônico tipo piso-teto, vazão de ar nominal 637 m³/h, capacidade de refrigeração 14.000 Btu/h - 1,2 TR</v>
          </cell>
          <cell r="C3697" t="str">
            <v>un</v>
          </cell>
          <cell r="D3697">
            <v>2837.57</v>
          </cell>
          <cell r="E3697">
            <v>385.12</v>
          </cell>
          <cell r="F3697">
            <v>3222.69</v>
          </cell>
        </row>
        <row r="3698">
          <cell r="A3698">
            <v>6110210</v>
          </cell>
          <cell r="B3698" t="str">
            <v>Tratamento de ar compacta Fancolete Hidrônico tipo piso-teto, vazão de ar nominal 1.215 m³/h, capacidade de refrigeração 25.000 Btu/h - 2,1 TR</v>
          </cell>
          <cell r="C3698" t="str">
            <v>un</v>
          </cell>
          <cell r="D3698">
            <v>2845.78</v>
          </cell>
          <cell r="E3698">
            <v>481.4</v>
          </cell>
          <cell r="F3698">
            <v>3327.18</v>
          </cell>
        </row>
        <row r="3699">
          <cell r="A3699">
            <v>6110220</v>
          </cell>
          <cell r="B3699" t="str">
            <v>Tratamento de ar compacta Fancolete Hidrônico tipo piso-teto, vazão de ar nominal 1.758 m³/h, capacidade de refrigeração 36.000 Btu/h - 3,0 TR</v>
          </cell>
          <cell r="C3699" t="str">
            <v>un</v>
          </cell>
          <cell r="D3699">
            <v>3621.9</v>
          </cell>
          <cell r="E3699">
            <v>577.67999999999995</v>
          </cell>
          <cell r="F3699">
            <v>4199.58</v>
          </cell>
        </row>
        <row r="3700">
          <cell r="A3700">
            <v>6110230</v>
          </cell>
          <cell r="B3700" t="str">
            <v>Tratamento de ar compacta Fancolete Hidrônico tipo piso-teto, vazão de ar nominal 2.166 m³/h, capacidade de refrigeração 48.000 Btu/h - 4,0 TR</v>
          </cell>
          <cell r="C3700" t="str">
            <v>un</v>
          </cell>
          <cell r="D3700">
            <v>4161.8999999999996</v>
          </cell>
          <cell r="E3700">
            <v>625.82000000000005</v>
          </cell>
          <cell r="F3700">
            <v>4787.72</v>
          </cell>
        </row>
        <row r="3701">
          <cell r="A3701">
            <v>6110250</v>
          </cell>
          <cell r="B3701" t="str">
            <v>Tratamento de ar compacta Fancolete Hidrônico tipo cassete, capacidade de refrigeração 20.000 Btu/h - 1,6 TR</v>
          </cell>
          <cell r="C3701" t="str">
            <v>un</v>
          </cell>
          <cell r="D3701">
            <v>2726.73</v>
          </cell>
          <cell r="E3701">
            <v>301.39999999999998</v>
          </cell>
          <cell r="F3701">
            <v>3028.13</v>
          </cell>
        </row>
        <row r="3702">
          <cell r="A3702">
            <v>6110260</v>
          </cell>
          <cell r="B3702" t="str">
            <v>Tratamento de ar compacta Fancolete Hidrônico tipo cassete, capacidade de refrigeração 25.000 Btu/h - 2,1 TR</v>
          </cell>
          <cell r="C3702" t="str">
            <v>un</v>
          </cell>
          <cell r="D3702">
            <v>3000.64</v>
          </cell>
          <cell r="E3702">
            <v>301.39999999999998</v>
          </cell>
          <cell r="F3702">
            <v>3302.04</v>
          </cell>
        </row>
        <row r="3703">
          <cell r="A3703">
            <v>6110270</v>
          </cell>
          <cell r="B3703" t="str">
            <v>Tratamento de ar compacta Fancolete Hidrônico tipo cassete, capacidade de refrigeração 32.000 Btu/h - 2,6 TR</v>
          </cell>
          <cell r="C3703" t="str">
            <v>un</v>
          </cell>
          <cell r="D3703">
            <v>3401.54</v>
          </cell>
          <cell r="E3703">
            <v>301.39999999999998</v>
          </cell>
          <cell r="F3703">
            <v>3702.94</v>
          </cell>
        </row>
        <row r="3704">
          <cell r="A3704">
            <v>6110300</v>
          </cell>
          <cell r="B3704" t="str">
            <v>Duto flexível aluminizado, seção circular - Ø 10cm (4")</v>
          </cell>
          <cell r="C3704" t="str">
            <v>m</v>
          </cell>
          <cell r="D3704">
            <v>11.07</v>
          </cell>
          <cell r="E3704">
            <v>8.3699999999999992</v>
          </cell>
          <cell r="F3704">
            <v>19.440000000000001</v>
          </cell>
        </row>
        <row r="3705">
          <cell r="A3705">
            <v>6110310</v>
          </cell>
          <cell r="B3705" t="str">
            <v>Duto flexível aluminizado, seção circular - Ø 15cm (6")</v>
          </cell>
          <cell r="C3705" t="str">
            <v>m</v>
          </cell>
          <cell r="D3705">
            <v>14.87</v>
          </cell>
          <cell r="E3705">
            <v>8.3699999999999992</v>
          </cell>
          <cell r="F3705">
            <v>23.24</v>
          </cell>
        </row>
        <row r="3706">
          <cell r="A3706">
            <v>6110320</v>
          </cell>
          <cell r="B3706" t="str">
            <v>Duto flexível aluminizado, seção circular - Ø 20cm (8")</v>
          </cell>
          <cell r="C3706" t="str">
            <v>m</v>
          </cell>
          <cell r="D3706">
            <v>24.6</v>
          </cell>
          <cell r="E3706">
            <v>8.3699999999999992</v>
          </cell>
          <cell r="F3706">
            <v>32.97</v>
          </cell>
        </row>
        <row r="3707">
          <cell r="A3707">
            <v>6110400</v>
          </cell>
          <cell r="B3707" t="str">
            <v>Damper corta fogo (DCF) tipo comporta, com elemento fusível e chave fim de curso.</v>
          </cell>
          <cell r="C3707" t="str">
            <v>m²</v>
          </cell>
          <cell r="D3707">
            <v>3205.88</v>
          </cell>
          <cell r="E3707">
            <v>0</v>
          </cell>
          <cell r="F3707">
            <v>3205.88</v>
          </cell>
        </row>
        <row r="3708">
          <cell r="A3708">
            <v>6110410</v>
          </cell>
          <cell r="B3708" t="str">
            <v>Serviço de instalação de Damper Corta Fogo</v>
          </cell>
          <cell r="C3708" t="str">
            <v>un</v>
          </cell>
          <cell r="D3708">
            <v>0</v>
          </cell>
          <cell r="E3708">
            <v>228.48</v>
          </cell>
          <cell r="F3708">
            <v>228.48</v>
          </cell>
        </row>
        <row r="3709">
          <cell r="A3709">
            <v>6110420</v>
          </cell>
          <cell r="B3709" t="str">
            <v>Motor (atuador) a ser acoplado ao Damper corta fogo</v>
          </cell>
          <cell r="C3709" t="str">
            <v>un</v>
          </cell>
          <cell r="D3709">
            <v>980.95</v>
          </cell>
          <cell r="E3709">
            <v>89.16</v>
          </cell>
          <cell r="F3709">
            <v>1070.1099999999999</v>
          </cell>
        </row>
        <row r="3710">
          <cell r="A3710">
            <v>6110430</v>
          </cell>
          <cell r="B3710" t="str">
            <v>Tanque de compensação pressurizado, capacidade (volume mínimo) de 250 litros</v>
          </cell>
          <cell r="C3710" t="str">
            <v>un</v>
          </cell>
          <cell r="D3710">
            <v>6151.64</v>
          </cell>
          <cell r="E3710">
            <v>962.8</v>
          </cell>
          <cell r="F3710">
            <v>7114.44</v>
          </cell>
        </row>
        <row r="3711">
          <cell r="A3711">
            <v>6110440</v>
          </cell>
          <cell r="B3711" t="str">
            <v>Registro de regulagem de vazão de ar</v>
          </cell>
          <cell r="C3711" t="str">
            <v>un</v>
          </cell>
          <cell r="D3711">
            <v>138.56</v>
          </cell>
          <cell r="E3711">
            <v>28.45</v>
          </cell>
          <cell r="F3711">
            <v>167.01</v>
          </cell>
        </row>
        <row r="3712">
          <cell r="A3712">
            <v>6110510</v>
          </cell>
          <cell r="B3712" t="str">
            <v>Difusor de ar de longo alcance tipo Jet-Nozzles, vazão de ar 1.330 m³/h</v>
          </cell>
          <cell r="C3712" t="str">
            <v>un</v>
          </cell>
          <cell r="D3712">
            <v>731.63</v>
          </cell>
          <cell r="E3712">
            <v>81.83</v>
          </cell>
          <cell r="F3712">
            <v>813.46</v>
          </cell>
        </row>
        <row r="3713">
          <cell r="A3713">
            <v>6110530</v>
          </cell>
          <cell r="B3713" t="str">
            <v>Difusor de insuflação de ar tipo direcional, medindo 30 x 30 cm</v>
          </cell>
          <cell r="C3713" t="str">
            <v>un</v>
          </cell>
          <cell r="D3713">
            <v>231.7</v>
          </cell>
          <cell r="E3713">
            <v>28.45</v>
          </cell>
          <cell r="F3713">
            <v>260.14999999999998</v>
          </cell>
        </row>
        <row r="3714">
          <cell r="A3714">
            <v>6110550</v>
          </cell>
          <cell r="B3714" t="str">
            <v>Difusor de insuflação de ar tipo direcional, medindo 45 x 15 cm</v>
          </cell>
          <cell r="C3714" t="str">
            <v>un</v>
          </cell>
          <cell r="D3714">
            <v>181.45</v>
          </cell>
          <cell r="E3714">
            <v>28.45</v>
          </cell>
          <cell r="F3714">
            <v>209.9</v>
          </cell>
        </row>
        <row r="3715">
          <cell r="A3715">
            <v>6110570</v>
          </cell>
          <cell r="B3715" t="str">
            <v>Grelha de insuflação de ar em alumínio anodizado de dupla deflexão horizontal</v>
          </cell>
          <cell r="C3715" t="str">
            <v>m²</v>
          </cell>
          <cell r="D3715">
            <v>1013.31</v>
          </cell>
          <cell r="E3715">
            <v>28.45</v>
          </cell>
          <cell r="F3715">
            <v>1041.76</v>
          </cell>
        </row>
        <row r="3716">
          <cell r="A3716">
            <v>6112120</v>
          </cell>
          <cell r="B3716" t="str">
            <v>Exaustor eólico vazão de ar 4.000 m³/h e ventos a 10 km/h</v>
          </cell>
          <cell r="C3716" t="str">
            <v>un</v>
          </cell>
          <cell r="D3716">
            <v>409.58</v>
          </cell>
          <cell r="E3716">
            <v>0</v>
          </cell>
          <cell r="F3716">
            <v>409.58</v>
          </cell>
        </row>
        <row r="3717">
          <cell r="A3717">
            <v>6114005</v>
          </cell>
          <cell r="B3717" t="str">
            <v>Caixa ventiladora com ventilador centrífugo, vazão 4.600 m³/h, pressão 30 mmCA - 220 / 380 V / 60HZ</v>
          </cell>
          <cell r="C3717" t="str">
            <v>un</v>
          </cell>
          <cell r="D3717">
            <v>9386.42</v>
          </cell>
          <cell r="E3717">
            <v>1444.2</v>
          </cell>
          <cell r="F3717">
            <v>10830.62</v>
          </cell>
        </row>
        <row r="3718">
          <cell r="A3718">
            <v>6114015</v>
          </cell>
          <cell r="B3718" t="str">
            <v>Caixa ventiladora com ventilador centrífugo, vazão 28.000 m³/h, pressão 30 mmCA - 220 / 380 V / 60HZ</v>
          </cell>
          <cell r="C3718" t="str">
            <v>un</v>
          </cell>
          <cell r="D3718">
            <v>27252.62</v>
          </cell>
          <cell r="E3718">
            <v>3369.8</v>
          </cell>
          <cell r="F3718">
            <v>30622.42</v>
          </cell>
        </row>
        <row r="3719">
          <cell r="A3719">
            <v>6114040</v>
          </cell>
          <cell r="B3719" t="str">
            <v>Caixa ventiladora com ventilador centrífugo, vazão 4.400 m³/h, pressão 35 mmCA - 220/380 V / 60Hz</v>
          </cell>
          <cell r="C3719" t="str">
            <v>un</v>
          </cell>
          <cell r="D3719">
            <v>3444.17</v>
          </cell>
          <cell r="E3719">
            <v>178.32</v>
          </cell>
          <cell r="F3719">
            <v>3622.49</v>
          </cell>
        </row>
        <row r="3720">
          <cell r="A3720">
            <v>6114050</v>
          </cell>
          <cell r="B3720" t="str">
            <v>Caixa ventiladora com ventilador centrífugo, vazão 8.800 m³/h, pressão 35 mmCA - 220/380 V / 60Hz</v>
          </cell>
          <cell r="C3720" t="str">
            <v>un</v>
          </cell>
          <cell r="D3720">
            <v>4864.5200000000004</v>
          </cell>
          <cell r="E3720">
            <v>178.32</v>
          </cell>
          <cell r="F3720">
            <v>5042.84</v>
          </cell>
        </row>
        <row r="3721">
          <cell r="A3721">
            <v>6114060</v>
          </cell>
          <cell r="B3721" t="str">
            <v>Caixa ventiladora com ventilador centrífugo, vazão 700 m³/h, pressão 35 mmCA - 220/380 V / 60Hz</v>
          </cell>
          <cell r="C3721" t="str">
            <v>un</v>
          </cell>
          <cell r="D3721">
            <v>1944.68</v>
          </cell>
          <cell r="E3721">
            <v>178.32</v>
          </cell>
          <cell r="F3721">
            <v>2123</v>
          </cell>
        </row>
        <row r="3722">
          <cell r="A3722">
            <v>6114070</v>
          </cell>
          <cell r="B3722" t="str">
            <v>Caixa ventiladora com ventilador centrífugo, vazão 1.710 m³/h, pressão 35 mmCA - 220/380 V / 60Hz</v>
          </cell>
          <cell r="C3722" t="str">
            <v>un</v>
          </cell>
          <cell r="D3722">
            <v>2265.16</v>
          </cell>
          <cell r="E3722">
            <v>178.32</v>
          </cell>
          <cell r="F3722">
            <v>2443.48</v>
          </cell>
        </row>
        <row r="3723">
          <cell r="A3723">
            <v>6114080</v>
          </cell>
          <cell r="B3723" t="str">
            <v>Caixa ventiladora com ventilador centrífugo, vazão 1.190 m³/h, pressão 35 mmCA - 220/380 V / 60Hz</v>
          </cell>
          <cell r="C3723" t="str">
            <v>un</v>
          </cell>
          <cell r="D3723">
            <v>2385.7399999999998</v>
          </cell>
          <cell r="E3723">
            <v>178.32</v>
          </cell>
          <cell r="F3723">
            <v>2564.06</v>
          </cell>
        </row>
        <row r="3724">
          <cell r="A3724">
            <v>6114100</v>
          </cell>
          <cell r="B3724" t="str">
            <v>Ventilador centrífugo de dupla aspiração "limite-load", vazão 20.000 m³/h, pressão 50 mmCA - 380/660 V / 60 Hz</v>
          </cell>
          <cell r="C3724" t="str">
            <v>un</v>
          </cell>
          <cell r="D3724">
            <v>7818.95</v>
          </cell>
          <cell r="E3724">
            <v>420.1</v>
          </cell>
          <cell r="F3724">
            <v>8239.0499999999993</v>
          </cell>
        </row>
        <row r="3725">
          <cell r="A3725">
            <v>6120040</v>
          </cell>
          <cell r="B3725" t="str">
            <v>Cortina de ar com duas velocidades, para vão de 1,20 m</v>
          </cell>
          <cell r="C3725" t="str">
            <v>cj</v>
          </cell>
          <cell r="D3725">
            <v>521.72</v>
          </cell>
          <cell r="E3725">
            <v>8.0299999999999994</v>
          </cell>
          <cell r="F3725">
            <v>529.75</v>
          </cell>
        </row>
        <row r="3726">
          <cell r="A3726">
            <v>6120090</v>
          </cell>
          <cell r="B3726" t="str">
            <v>Cortina de ar com duas velocidades, para vão de 1,40 m</v>
          </cell>
          <cell r="C3726" t="str">
            <v>cj</v>
          </cell>
          <cell r="D3726">
            <v>646.87</v>
          </cell>
          <cell r="E3726">
            <v>8.0299999999999994</v>
          </cell>
          <cell r="F3726">
            <v>654.9</v>
          </cell>
        </row>
        <row r="3727">
          <cell r="A3727">
            <v>6120100</v>
          </cell>
          <cell r="B3727" t="str">
            <v>Ligação típica, (cavalete), para ar condicionado ´fancoil´, diâmetro de 1/2´</v>
          </cell>
          <cell r="C3727" t="str">
            <v>cj</v>
          </cell>
          <cell r="D3727">
            <v>661.37</v>
          </cell>
          <cell r="E3727">
            <v>328.28</v>
          </cell>
          <cell r="F3727">
            <v>989.65</v>
          </cell>
        </row>
        <row r="3728">
          <cell r="A3728">
            <v>6120110</v>
          </cell>
          <cell r="B3728" t="str">
            <v>Ligação típica, (cavalete), para ar condicionado ´fancoil´, diâmetro de 3/4´</v>
          </cell>
          <cell r="C3728" t="str">
            <v>cj</v>
          </cell>
          <cell r="D3728">
            <v>774.7</v>
          </cell>
          <cell r="E3728">
            <v>350.02</v>
          </cell>
          <cell r="F3728">
            <v>1124.72</v>
          </cell>
        </row>
        <row r="3729">
          <cell r="A3729">
            <v>6120120</v>
          </cell>
          <cell r="B3729" t="str">
            <v>Ligação típica, (cavalete), para ar condicionado ´fancoil´, diâmetro de 1´</v>
          </cell>
          <cell r="C3729" t="str">
            <v>cj</v>
          </cell>
          <cell r="D3729">
            <v>936.84</v>
          </cell>
          <cell r="E3729">
            <v>393.5</v>
          </cell>
          <cell r="F3729">
            <v>1330.34</v>
          </cell>
        </row>
        <row r="3730">
          <cell r="A3730">
            <v>6120130</v>
          </cell>
          <cell r="B3730" t="str">
            <v>Ligação típica, (cavalete), para ar condicionado ´fancoil´, diâmetro de 1 1/4´</v>
          </cell>
          <cell r="C3730" t="str">
            <v>cj</v>
          </cell>
          <cell r="D3730">
            <v>1186.23</v>
          </cell>
          <cell r="E3730">
            <v>415.24</v>
          </cell>
          <cell r="F3730">
            <v>1601.47</v>
          </cell>
        </row>
        <row r="3731">
          <cell r="A3731">
            <v>6120450</v>
          </cell>
          <cell r="B3731" t="str">
            <v>Duto em chapa de aço galvanizado</v>
          </cell>
          <cell r="C3731" t="str">
            <v>kg</v>
          </cell>
          <cell r="D3731">
            <v>11.19</v>
          </cell>
          <cell r="E3731">
            <v>17.920000000000002</v>
          </cell>
          <cell r="F3731">
            <v>29.11</v>
          </cell>
        </row>
        <row r="3732">
          <cell r="A3732">
            <v>6204060</v>
          </cell>
          <cell r="B3732" t="str">
            <v>Tanque duplo com pés em aço inoxidável de 1600 x 700 x 850 mm</v>
          </cell>
          <cell r="C3732" t="str">
            <v>un</v>
          </cell>
          <cell r="D3732">
            <v>3178.73</v>
          </cell>
          <cell r="E3732">
            <v>15.6</v>
          </cell>
          <cell r="F3732">
            <v>3194.33</v>
          </cell>
        </row>
        <row r="3733">
          <cell r="A3733">
            <v>6204070</v>
          </cell>
          <cell r="B3733" t="str">
            <v>Mesa em aço inoxidável, largura até 700 mm</v>
          </cell>
          <cell r="C3733" t="str">
            <v>m</v>
          </cell>
          <cell r="D3733">
            <v>1442.82</v>
          </cell>
          <cell r="E3733">
            <v>0</v>
          </cell>
          <cell r="F3733">
            <v>1442.82</v>
          </cell>
        </row>
        <row r="3734">
          <cell r="A3734">
            <v>6204090</v>
          </cell>
          <cell r="B3734" t="str">
            <v>Mesa lateral em aço inoxidável com prateleira inferior, largura até 700 mm</v>
          </cell>
          <cell r="C3734" t="str">
            <v>m</v>
          </cell>
          <cell r="D3734">
            <v>1898.36</v>
          </cell>
          <cell r="E3734">
            <v>0</v>
          </cell>
          <cell r="F3734">
            <v>1898.36</v>
          </cell>
        </row>
        <row r="3735">
          <cell r="A3735">
            <v>6220330</v>
          </cell>
          <cell r="B3735" t="str">
            <v>Coifa em aço inoxidável com filtro e exaustor axial - área até 3,00 m²</v>
          </cell>
          <cell r="C3735" t="str">
            <v>m²</v>
          </cell>
          <cell r="D3735">
            <v>5405.59</v>
          </cell>
          <cell r="E3735">
            <v>0</v>
          </cell>
          <cell r="F3735">
            <v>5405.59</v>
          </cell>
        </row>
        <row r="3736">
          <cell r="A3736">
            <v>6220340</v>
          </cell>
          <cell r="B3736" t="str">
            <v>Coifa em aço inoxidável com filtro e exaustor axial - área de 3,01 até 7,50 m²</v>
          </cell>
          <cell r="C3736" t="str">
            <v>m²</v>
          </cell>
          <cell r="D3736">
            <v>5496.88</v>
          </cell>
          <cell r="E3736">
            <v>0</v>
          </cell>
          <cell r="F3736">
            <v>5496.88</v>
          </cell>
        </row>
        <row r="3737">
          <cell r="A3737">
            <v>6220350</v>
          </cell>
          <cell r="B3737" t="str">
            <v>Coifa em aço inoxidável com filtro e exaustor axial - área de 7,51 até 16,00 m²</v>
          </cell>
          <cell r="C3737" t="str">
            <v>m²</v>
          </cell>
          <cell r="D3737">
            <v>3251.11</v>
          </cell>
          <cell r="E3737">
            <v>0</v>
          </cell>
          <cell r="F3737">
            <v>3251.11</v>
          </cell>
        </row>
        <row r="3738">
          <cell r="A3738">
            <v>6501210</v>
          </cell>
          <cell r="B3738" t="str">
            <v>Câmara frigorífica para resfriados</v>
          </cell>
          <cell r="C3738" t="str">
            <v>m²</v>
          </cell>
          <cell r="D3738">
            <v>2081.4699999999998</v>
          </cell>
          <cell r="E3738">
            <v>0</v>
          </cell>
          <cell r="F3738">
            <v>2081.4699999999998</v>
          </cell>
        </row>
        <row r="3739">
          <cell r="A3739">
            <v>6502100</v>
          </cell>
          <cell r="B3739" t="str">
            <v>Câmara frigorífica para congelados</v>
          </cell>
          <cell r="C3739" t="str">
            <v>m²</v>
          </cell>
          <cell r="D3739">
            <v>2572.02</v>
          </cell>
          <cell r="E3739">
            <v>0</v>
          </cell>
          <cell r="F3739">
            <v>2572.02</v>
          </cell>
        </row>
        <row r="3740">
          <cell r="A3740">
            <v>6602060</v>
          </cell>
          <cell r="B3740" t="str">
            <v>Repetidora de sinais de ocorrências, do painel sinóptico da central de alarme</v>
          </cell>
          <cell r="C3740" t="str">
            <v>un</v>
          </cell>
          <cell r="D3740">
            <v>802.88</v>
          </cell>
          <cell r="E3740">
            <v>8.92</v>
          </cell>
          <cell r="F3740">
            <v>811.8</v>
          </cell>
        </row>
        <row r="3741">
          <cell r="A3741">
            <v>6602090</v>
          </cell>
          <cell r="B3741" t="str">
            <v>Detector de metais, tipo portal, microprocessado</v>
          </cell>
          <cell r="C3741" t="str">
            <v>un</v>
          </cell>
          <cell r="D3741">
            <v>5933.08</v>
          </cell>
          <cell r="E3741">
            <v>0</v>
          </cell>
          <cell r="F3741">
            <v>5933.08</v>
          </cell>
        </row>
        <row r="3742">
          <cell r="A3742">
            <v>6602130</v>
          </cell>
          <cell r="B3742" t="str">
            <v>Porteiro eletrônico com um interfone</v>
          </cell>
          <cell r="C3742" t="str">
            <v>cj</v>
          </cell>
          <cell r="D3742">
            <v>126.96</v>
          </cell>
          <cell r="E3742">
            <v>29.72</v>
          </cell>
          <cell r="F3742">
            <v>156.68</v>
          </cell>
        </row>
        <row r="3743">
          <cell r="A3743">
            <v>6602239</v>
          </cell>
          <cell r="B3743" t="str">
            <v>Sistema eletrônico de automatização de portão deslizante, para esforços até 800 kg</v>
          </cell>
          <cell r="C3743" t="str">
            <v>cj</v>
          </cell>
          <cell r="D3743">
            <v>2616.67</v>
          </cell>
          <cell r="E3743">
            <v>0</v>
          </cell>
          <cell r="F3743">
            <v>2616.67</v>
          </cell>
        </row>
        <row r="3744">
          <cell r="A3744">
            <v>6602240</v>
          </cell>
          <cell r="B3744" t="str">
            <v>Sistema eletrônico de automatização de portão deslizante, para esforços maior de 800 kg e até 1400 kg</v>
          </cell>
          <cell r="C3744" t="str">
            <v>cj</v>
          </cell>
          <cell r="D3744">
            <v>2923.57</v>
          </cell>
          <cell r="E3744">
            <v>0</v>
          </cell>
          <cell r="F3744">
            <v>2923.57</v>
          </cell>
        </row>
        <row r="3745">
          <cell r="A3745">
            <v>6602460</v>
          </cell>
          <cell r="B3745" t="str">
            <v>Vídeo porteiro eletrônico colorido, com um interfone e fechadura elétrica</v>
          </cell>
          <cell r="C3745" t="str">
            <v>cj</v>
          </cell>
          <cell r="D3745">
            <v>1082.23</v>
          </cell>
          <cell r="E3745">
            <v>74.31</v>
          </cell>
          <cell r="F3745">
            <v>1156.54</v>
          </cell>
        </row>
        <row r="3746">
          <cell r="A3746">
            <v>6602500</v>
          </cell>
          <cell r="B3746" t="str">
            <v>Central de alarme microprocessada, para até 125 zonas</v>
          </cell>
          <cell r="C3746" t="str">
            <v>un</v>
          </cell>
          <cell r="D3746">
            <v>1845.59</v>
          </cell>
          <cell r="E3746">
            <v>8.92</v>
          </cell>
          <cell r="F3746">
            <v>1854.51</v>
          </cell>
        </row>
        <row r="3747">
          <cell r="A3747">
            <v>6602560</v>
          </cell>
          <cell r="B3747" t="str">
            <v>Controlador de acesso com identificação por impressão digital (biometria) e software de gerenciamento</v>
          </cell>
          <cell r="C3747" t="str">
            <v>cj</v>
          </cell>
          <cell r="D3747">
            <v>2082.1999999999998</v>
          </cell>
          <cell r="E3747">
            <v>414.54</v>
          </cell>
          <cell r="F3747">
            <v>2496.7399999999998</v>
          </cell>
        </row>
        <row r="3748">
          <cell r="A3748">
            <v>6608042</v>
          </cell>
          <cell r="B3748" t="str">
            <v>Câmera fixa compacta de 1/3", colorida, com lente varifocal, para áreas internas e externas</v>
          </cell>
          <cell r="C3748" t="str">
            <v>un</v>
          </cell>
          <cell r="D3748">
            <v>755.32</v>
          </cell>
          <cell r="E3748">
            <v>127.36</v>
          </cell>
          <cell r="F3748">
            <v>882.68</v>
          </cell>
        </row>
        <row r="3749">
          <cell r="A3749">
            <v>6608049</v>
          </cell>
          <cell r="B3749" t="str">
            <v>Câmera IP HD 1.3 MP, com dome de proteção e lente varifocal, para áreas internas e externas</v>
          </cell>
          <cell r="C3749" t="str">
            <v>un</v>
          </cell>
          <cell r="D3749">
            <v>3127.07</v>
          </cell>
          <cell r="E3749">
            <v>127.36</v>
          </cell>
          <cell r="F3749">
            <v>3254.43</v>
          </cell>
        </row>
        <row r="3750">
          <cell r="A3750">
            <v>6608061</v>
          </cell>
          <cell r="B3750" t="str">
            <v>Mesa controladora híbrida para até 32 câmeras IPs com teclado e joystick, compatível com sistema de CFTV, IP ou analógico</v>
          </cell>
          <cell r="C3750" t="str">
            <v>un</v>
          </cell>
          <cell r="D3750">
            <v>2832.35</v>
          </cell>
          <cell r="E3750">
            <v>693.92</v>
          </cell>
          <cell r="F3750">
            <v>3526.27</v>
          </cell>
        </row>
        <row r="3751">
          <cell r="A3751">
            <v>6608081</v>
          </cell>
          <cell r="B3751" t="str">
            <v>Mesa de apoio para até 6 monitores de 21,5"</v>
          </cell>
          <cell r="C3751" t="str">
            <v>un</v>
          </cell>
          <cell r="D3751">
            <v>6080.04</v>
          </cell>
          <cell r="E3751">
            <v>27.26</v>
          </cell>
          <cell r="F3751">
            <v>6107.3</v>
          </cell>
        </row>
        <row r="3752">
          <cell r="A3752">
            <v>6608100</v>
          </cell>
          <cell r="B3752" t="str">
            <v>Rack fechado padrão metálico, 19 x 12 Us x 470 mm</v>
          </cell>
          <cell r="C3752" t="str">
            <v>un</v>
          </cell>
          <cell r="D3752">
            <v>544.70000000000005</v>
          </cell>
          <cell r="E3752">
            <v>216.86</v>
          </cell>
          <cell r="F3752">
            <v>761.56</v>
          </cell>
        </row>
        <row r="3753">
          <cell r="A3753">
            <v>6608110</v>
          </cell>
          <cell r="B3753" t="str">
            <v>Rack fechado padrão metálico, 19 x 20 Us x 470 mm</v>
          </cell>
          <cell r="C3753" t="str">
            <v>un</v>
          </cell>
          <cell r="D3753">
            <v>982.99</v>
          </cell>
          <cell r="E3753">
            <v>216.86</v>
          </cell>
          <cell r="F3753">
            <v>1199.8499999999999</v>
          </cell>
        </row>
        <row r="3754">
          <cell r="A3754">
            <v>6608111</v>
          </cell>
          <cell r="B3754" t="str">
            <v>Rack fechado de piso padrão metálico, 19 x 24 Us x 570 mm</v>
          </cell>
          <cell r="C3754" t="str">
            <v>un</v>
          </cell>
          <cell r="D3754">
            <v>827.61</v>
          </cell>
          <cell r="E3754">
            <v>216.86</v>
          </cell>
          <cell r="F3754">
            <v>1044.47</v>
          </cell>
        </row>
        <row r="3755">
          <cell r="A3755">
            <v>6608115</v>
          </cell>
          <cell r="B3755" t="str">
            <v>Rack fechado de piso padrão metálico, 19 x 44 Us x 770 mm</v>
          </cell>
          <cell r="C3755" t="str">
            <v>un</v>
          </cell>
          <cell r="D3755">
            <v>1860.5</v>
          </cell>
          <cell r="E3755">
            <v>433.7</v>
          </cell>
          <cell r="F3755">
            <v>2294.1999999999998</v>
          </cell>
        </row>
        <row r="3756">
          <cell r="A3756">
            <v>6608131</v>
          </cell>
          <cell r="B3756" t="str">
            <v>Monitor LCD ou LED colorido, tela plana de 21,5"</v>
          </cell>
          <cell r="C3756" t="str">
            <v>un</v>
          </cell>
          <cell r="D3756">
            <v>715.03</v>
          </cell>
          <cell r="E3756">
            <v>6.92</v>
          </cell>
          <cell r="F3756">
            <v>721.95</v>
          </cell>
        </row>
        <row r="3757">
          <cell r="A3757">
            <v>6608240</v>
          </cell>
          <cell r="B3757" t="str">
            <v>Filtro passivo e misturador de sinais VHF / UHF / CATV</v>
          </cell>
          <cell r="C3757" t="str">
            <v>un</v>
          </cell>
          <cell r="D3757">
            <v>7.12</v>
          </cell>
          <cell r="E3757">
            <v>14.87</v>
          </cell>
          <cell r="F3757">
            <v>21.99</v>
          </cell>
        </row>
        <row r="3758">
          <cell r="A3758">
            <v>6608250</v>
          </cell>
          <cell r="B3758" t="str">
            <v>Receptor de sinais via satélite para 8 canais (rack)</v>
          </cell>
          <cell r="C3758" t="str">
            <v>un</v>
          </cell>
          <cell r="D3758">
            <v>3713.8</v>
          </cell>
          <cell r="E3758">
            <v>118.88</v>
          </cell>
          <cell r="F3758">
            <v>3832.68</v>
          </cell>
        </row>
        <row r="3759">
          <cell r="A3759">
            <v>6608254</v>
          </cell>
          <cell r="B3759" t="str">
            <v>Receptor de sinais via satélite para acesso em rede local, sem fio</v>
          </cell>
          <cell r="C3759" t="str">
            <v>un</v>
          </cell>
          <cell r="D3759">
            <v>1238.03</v>
          </cell>
          <cell r="E3759">
            <v>118.88</v>
          </cell>
          <cell r="F3759">
            <v>1356.91</v>
          </cell>
        </row>
        <row r="3760">
          <cell r="A3760">
            <v>6608260</v>
          </cell>
          <cell r="B3760" t="str">
            <v>Modulador de canais VHF / UHF / CATV / CFTV</v>
          </cell>
          <cell r="C3760" t="str">
            <v>un</v>
          </cell>
          <cell r="D3760">
            <v>202.21</v>
          </cell>
          <cell r="E3760">
            <v>29.72</v>
          </cell>
          <cell r="F3760">
            <v>231.93</v>
          </cell>
        </row>
        <row r="3761">
          <cell r="A3761">
            <v>6608270</v>
          </cell>
          <cell r="B3761" t="str">
            <v>Amplificador de linha VHF / UHF com conector de F-50 dB</v>
          </cell>
          <cell r="C3761" t="str">
            <v>un</v>
          </cell>
          <cell r="D3761">
            <v>369.1</v>
          </cell>
          <cell r="E3761">
            <v>8.92</v>
          </cell>
          <cell r="F3761">
            <v>378.02</v>
          </cell>
        </row>
        <row r="3762">
          <cell r="A3762">
            <v>6608322</v>
          </cell>
          <cell r="B3762" t="str">
            <v>Câmara fixa com domo e suporte de fixação, sensor de imagem CMOS, função WDR</v>
          </cell>
          <cell r="C3762" t="str">
            <v>un</v>
          </cell>
          <cell r="D3762">
            <v>8141.47</v>
          </cell>
          <cell r="E3762">
            <v>127.36</v>
          </cell>
          <cell r="F3762">
            <v>8268.83</v>
          </cell>
        </row>
        <row r="3763">
          <cell r="A3763">
            <v>6608340</v>
          </cell>
          <cell r="B3763" t="str">
            <v>Unidade de disco rígido (HD) externo de 5 TB</v>
          </cell>
          <cell r="C3763" t="str">
            <v>un</v>
          </cell>
          <cell r="D3763">
            <v>1016.33</v>
          </cell>
          <cell r="E3763">
            <v>2.31</v>
          </cell>
          <cell r="F3763">
            <v>1018.64</v>
          </cell>
        </row>
        <row r="3764">
          <cell r="A3764">
            <v>6608350</v>
          </cell>
          <cell r="B3764" t="str">
            <v>Unidade de disco rígido (HD) externo de 8 TB</v>
          </cell>
          <cell r="C3764" t="str">
            <v>un</v>
          </cell>
          <cell r="D3764">
            <v>2148.62</v>
          </cell>
          <cell r="E3764">
            <v>2.31</v>
          </cell>
          <cell r="F3764">
            <v>2150.9299999999998</v>
          </cell>
        </row>
        <row r="3765">
          <cell r="A3765">
            <v>6608400</v>
          </cell>
          <cell r="B3765" t="str">
            <v>Estação de monitoramento "WorkStation" para até 3 monitores – memória ram de 8 GB</v>
          </cell>
          <cell r="C3765" t="str">
            <v>cj</v>
          </cell>
          <cell r="D3765">
            <v>7009</v>
          </cell>
          <cell r="E3765">
            <v>164.72</v>
          </cell>
          <cell r="F3765">
            <v>7173.72</v>
          </cell>
        </row>
        <row r="3766">
          <cell r="A3766">
            <v>6608401</v>
          </cell>
          <cell r="B3766" t="str">
            <v>Estação de monitoramento "WorkStation" para até 3 monitores – memória ram de 16 GB</v>
          </cell>
          <cell r="C3766" t="str">
            <v>cj</v>
          </cell>
          <cell r="D3766">
            <v>9187.67</v>
          </cell>
          <cell r="E3766">
            <v>164.72</v>
          </cell>
          <cell r="F3766">
            <v>9352.39</v>
          </cell>
        </row>
        <row r="3767">
          <cell r="A3767">
            <v>6608600</v>
          </cell>
          <cell r="B3767" t="str">
            <v>Unidade gerenciadora digital de vídeo em rede (NVR) de até 8 câmeras IP, armazenamento de 6 TB, 1 interface de rede Fast Ethernet</v>
          </cell>
          <cell r="C3767" t="str">
            <v>un</v>
          </cell>
          <cell r="D3767">
            <v>1105.7</v>
          </cell>
          <cell r="E3767">
            <v>109.8</v>
          </cell>
          <cell r="F3767">
            <v>1215.5</v>
          </cell>
        </row>
        <row r="3768">
          <cell r="A3768">
            <v>6608610</v>
          </cell>
          <cell r="B3768" t="str">
            <v>Unidade gerenciadora digital de vídeo em rede (NVR) de até 16 câmeras IP, armazenamento de 12 TB, 1 interface de rede Gigabit Ethernet e 4 entradas de alarme</v>
          </cell>
          <cell r="C3768" t="str">
            <v>un</v>
          </cell>
          <cell r="D3768">
            <v>1397.03</v>
          </cell>
          <cell r="E3768">
            <v>164.72</v>
          </cell>
          <cell r="F3768">
            <v>1561.75</v>
          </cell>
        </row>
        <row r="3769">
          <cell r="A3769">
            <v>6608620</v>
          </cell>
          <cell r="B3769" t="str">
            <v>Unidade gerenciadora digital vídeo em rede (NVR) de até 32 câmeras IP, armazenamento de 48 TB, 2 interface de rede Gigabit Ethernet e 16 entradas de alarme</v>
          </cell>
          <cell r="C3769" t="str">
            <v>un</v>
          </cell>
          <cell r="D3769">
            <v>3417.03</v>
          </cell>
          <cell r="E3769">
            <v>216.86</v>
          </cell>
          <cell r="F3769">
            <v>3633.89</v>
          </cell>
        </row>
        <row r="3770">
          <cell r="A3770">
            <v>6620150</v>
          </cell>
          <cell r="B3770" t="str">
            <v>Guia organizadora de cabos para rack, 19´ 1 U</v>
          </cell>
          <cell r="C3770" t="str">
            <v>un</v>
          </cell>
          <cell r="D3770">
            <v>14.25</v>
          </cell>
          <cell r="E3770">
            <v>8.67</v>
          </cell>
          <cell r="F3770">
            <v>22.92</v>
          </cell>
        </row>
        <row r="3771">
          <cell r="A3771">
            <v>6620170</v>
          </cell>
          <cell r="B3771" t="str">
            <v>Guia organizadora de cabos para rack, 19´ 2 U</v>
          </cell>
          <cell r="C3771" t="str">
            <v>un</v>
          </cell>
          <cell r="D3771">
            <v>21.09</v>
          </cell>
          <cell r="E3771">
            <v>8.67</v>
          </cell>
          <cell r="F3771">
            <v>29.76</v>
          </cell>
        </row>
        <row r="3772">
          <cell r="A3772">
            <v>6620180</v>
          </cell>
          <cell r="B3772" t="str">
            <v>Caixa de proteção com suporte para câmera fixa interna ou externa</v>
          </cell>
          <cell r="C3772" t="str">
            <v>un</v>
          </cell>
          <cell r="D3772">
            <v>31.96</v>
          </cell>
          <cell r="E3772">
            <v>35.619999999999997</v>
          </cell>
          <cell r="F3772">
            <v>67.58</v>
          </cell>
        </row>
        <row r="3773">
          <cell r="A3773">
            <v>6620202</v>
          </cell>
          <cell r="B3773" t="str">
            <v>Instalação de câmera fixa para CFTV</v>
          </cell>
          <cell r="C3773" t="str">
            <v>un</v>
          </cell>
          <cell r="D3773">
            <v>0</v>
          </cell>
          <cell r="E3773">
            <v>127.36</v>
          </cell>
          <cell r="F3773">
            <v>127.36</v>
          </cell>
        </row>
        <row r="3774">
          <cell r="A3774">
            <v>6620212</v>
          </cell>
          <cell r="B3774" t="str">
            <v>Instalação de câmera móvel para CFTV</v>
          </cell>
          <cell r="C3774" t="str">
            <v>un</v>
          </cell>
          <cell r="D3774">
            <v>0</v>
          </cell>
          <cell r="E3774">
            <v>127.36</v>
          </cell>
          <cell r="F3774">
            <v>127.36</v>
          </cell>
        </row>
        <row r="3775">
          <cell r="A3775">
            <v>6620221</v>
          </cell>
          <cell r="B3775" t="str">
            <v>Switch Gigabit para servidor central com 24 portas frontais e 2 portas SFP, capacidade de 10/100/1000 Mbps</v>
          </cell>
          <cell r="C3775" t="str">
            <v>un</v>
          </cell>
          <cell r="D3775">
            <v>6407.95</v>
          </cell>
          <cell r="E3775">
            <v>11.54</v>
          </cell>
          <cell r="F3775">
            <v>6419.49</v>
          </cell>
        </row>
        <row r="3776">
          <cell r="A3776">
            <v>6620225</v>
          </cell>
          <cell r="B3776" t="str">
            <v>Switch Gigabit 24 portas com capacidade de 10/100/1000/Mbps</v>
          </cell>
          <cell r="C3776" t="str">
            <v>un</v>
          </cell>
          <cell r="D3776">
            <v>2333.61</v>
          </cell>
          <cell r="E3776">
            <v>11.54</v>
          </cell>
          <cell r="F3776">
            <v>2345.15</v>
          </cell>
        </row>
        <row r="3777">
          <cell r="A3777">
            <v>6702040</v>
          </cell>
          <cell r="B3777" t="str">
            <v>Medidor de vazão tipo calha Parshall com garganta W= 6´</v>
          </cell>
          <cell r="C3777" t="str">
            <v>un</v>
          </cell>
          <cell r="D3777">
            <v>1480.26</v>
          </cell>
          <cell r="E3777">
            <v>55.84</v>
          </cell>
          <cell r="F3777">
            <v>1536.1</v>
          </cell>
        </row>
        <row r="3778">
          <cell r="A3778">
            <v>6702160</v>
          </cell>
          <cell r="B3778" t="str">
            <v>Medidor de vazão tipo calha Parshall com garganta W= 3´</v>
          </cell>
          <cell r="C3778" t="str">
            <v>un</v>
          </cell>
          <cell r="D3778">
            <v>908.91</v>
          </cell>
          <cell r="E3778">
            <v>55.84</v>
          </cell>
          <cell r="F3778">
            <v>964.75</v>
          </cell>
        </row>
        <row r="3779">
          <cell r="A3779">
            <v>6702180</v>
          </cell>
          <cell r="B3779" t="str">
            <v>Grade fina em aço carbono, espaçamento de 3 cm, com barras chatas de 1´x 1/4´</v>
          </cell>
          <cell r="C3779" t="str">
            <v>m²</v>
          </cell>
          <cell r="D3779">
            <v>1071.1500000000001</v>
          </cell>
          <cell r="E3779">
            <v>6.28</v>
          </cell>
          <cell r="F3779">
            <v>1077.43</v>
          </cell>
        </row>
        <row r="3780">
          <cell r="A3780">
            <v>6702190</v>
          </cell>
          <cell r="B3780" t="str">
            <v>Grade grossa em aço carbono, espaçamento de 5 cm, com barras chatas de 1´ x 1/4´</v>
          </cell>
          <cell r="C3780" t="str">
            <v>m²</v>
          </cell>
          <cell r="D3780">
            <v>778.58</v>
          </cell>
          <cell r="E3780">
            <v>6.28</v>
          </cell>
          <cell r="F3780">
            <v>784.86</v>
          </cell>
        </row>
        <row r="3781">
          <cell r="A3781">
            <v>6702210</v>
          </cell>
          <cell r="B3781" t="str">
            <v>Tela galvanizada revestida em poliamida, malha de 10 mm</v>
          </cell>
          <cell r="C3781" t="str">
            <v>m²</v>
          </cell>
          <cell r="D3781">
            <v>484.16</v>
          </cell>
          <cell r="E3781">
            <v>6.28</v>
          </cell>
          <cell r="F3781">
            <v>490.44</v>
          </cell>
        </row>
        <row r="3782">
          <cell r="A3782">
            <v>6702230</v>
          </cell>
          <cell r="B3782" t="str">
            <v>Grade fina em aço carbono, espaçamento de 1 cm com barras chatas de 1´ x 3/8´</v>
          </cell>
          <cell r="C3782" t="str">
            <v>m²</v>
          </cell>
          <cell r="D3782">
            <v>1633.49</v>
          </cell>
          <cell r="E3782">
            <v>6.28</v>
          </cell>
          <cell r="F3782">
            <v>1639.77</v>
          </cell>
        </row>
        <row r="3783">
          <cell r="A3783">
            <v>6702240</v>
          </cell>
          <cell r="B3783" t="str">
            <v>Grade média em aço carbono, espaçamento de 2 cm com barras chatas de 1´ x 3/8´</v>
          </cell>
          <cell r="C3783" t="str">
            <v>m²</v>
          </cell>
          <cell r="D3783">
            <v>1219.58</v>
          </cell>
          <cell r="E3783">
            <v>6.28</v>
          </cell>
          <cell r="F3783">
            <v>1225.8599999999999</v>
          </cell>
        </row>
        <row r="3784">
          <cell r="A3784">
            <v>6702250</v>
          </cell>
          <cell r="B3784" t="str">
            <v>Grade grossa em aço carbono, espaçamento de 4 cm com barras chatas de 1´ x 3/8´</v>
          </cell>
          <cell r="C3784" t="str">
            <v>m²</v>
          </cell>
          <cell r="D3784">
            <v>908.38</v>
          </cell>
          <cell r="E3784">
            <v>6.28</v>
          </cell>
          <cell r="F3784">
            <v>914.66</v>
          </cell>
        </row>
        <row r="3785">
          <cell r="A3785">
            <v>6702280</v>
          </cell>
          <cell r="B3785" t="str">
            <v>Cesto em chapa de aço inoxidável com espessura de 1,5 mm e furos de 1/2´</v>
          </cell>
          <cell r="C3785" t="str">
            <v>un</v>
          </cell>
          <cell r="D3785">
            <v>669.3</v>
          </cell>
          <cell r="E3785">
            <v>3.15</v>
          </cell>
          <cell r="F3785">
            <v>672.45</v>
          </cell>
        </row>
        <row r="3786">
          <cell r="A3786">
            <v>6702301</v>
          </cell>
          <cell r="B3786" t="str">
            <v>Peneira estática em poliéster reforçado de fibra de vidro (PRFV) com tela de aço inoxidável AISI 304, malha de 1,5 mm, vazão de 50 l/s</v>
          </cell>
          <cell r="C3786" t="str">
            <v>un</v>
          </cell>
          <cell r="D3786">
            <v>16530.669999999998</v>
          </cell>
          <cell r="E3786">
            <v>112.15</v>
          </cell>
          <cell r="F3786">
            <v>16642.82</v>
          </cell>
        </row>
        <row r="3787">
          <cell r="A3787">
            <v>6702320</v>
          </cell>
          <cell r="B3787" t="str">
            <v>Comporta em fibra de vidro (stop log) - espessura de 10 mm</v>
          </cell>
          <cell r="C3787" t="str">
            <v>m²</v>
          </cell>
          <cell r="D3787">
            <v>1513.95</v>
          </cell>
          <cell r="E3787">
            <v>20.36</v>
          </cell>
          <cell r="F3787">
            <v>1534.31</v>
          </cell>
        </row>
        <row r="3788">
          <cell r="A3788">
            <v>6702330</v>
          </cell>
          <cell r="B3788" t="str">
            <v>Sistema de tratamento de águas cinzas e aproveitamento de águas pluviais, para reuso em fins não potáveis, vazão de 2,00 m³/h</v>
          </cell>
          <cell r="C3788" t="str">
            <v>un</v>
          </cell>
          <cell r="D3788">
            <v>63706.1</v>
          </cell>
          <cell r="E3788">
            <v>0</v>
          </cell>
          <cell r="F3788">
            <v>63706.1</v>
          </cell>
        </row>
        <row r="3789">
          <cell r="A3789">
            <v>6702400</v>
          </cell>
          <cell r="B3789" t="str">
            <v>Tanque em fibra de vidro (PRFV) com quebra ondas, capacidade de 25.000 l e misturador interno vertical em aço inoxidável</v>
          </cell>
          <cell r="C3789" t="str">
            <v>un</v>
          </cell>
          <cell r="D3789">
            <v>51131.37</v>
          </cell>
          <cell r="E3789">
            <v>176.66</v>
          </cell>
          <cell r="F3789">
            <v>51308.03</v>
          </cell>
        </row>
        <row r="3790">
          <cell r="A3790">
            <v>6702410</v>
          </cell>
          <cell r="B3790" t="str">
            <v>Sistema de tratamento de efluente por reator anaeróbio (UASB) e Filtro aeróbio (FAS), para obras de segurança com vazão máxima horária 12 l/s</v>
          </cell>
          <cell r="C3790" t="str">
            <v>cj</v>
          </cell>
          <cell r="D3790">
            <v>256623.07</v>
          </cell>
          <cell r="E3790">
            <v>0</v>
          </cell>
          <cell r="F3790">
            <v>256623.07</v>
          </cell>
        </row>
        <row r="3791">
          <cell r="A3791">
            <v>6702500</v>
          </cell>
          <cell r="B3791" t="str">
            <v>Elaboração de projeto de sistema de estação compacta de tratamento de esgoto para vazão máxima horária 12,0 l/s e atendimento classe II, tratamento de nitrogênio e fósforo, assessoria, documentação e aprovação na CETESB</v>
          </cell>
          <cell r="C3791" t="str">
            <v>cj</v>
          </cell>
          <cell r="D3791">
            <v>85662.18</v>
          </cell>
          <cell r="E3791">
            <v>0</v>
          </cell>
          <cell r="F3791">
            <v>85662.18</v>
          </cell>
        </row>
        <row r="3792">
          <cell r="A3792">
            <v>6702501</v>
          </cell>
          <cell r="B3792" t="str">
            <v>Elaboração de projeto de sistema de estação compacta de tratamento de esgoto para vazão máxima horária 12,0 l/s e atendimento classe II, assessoria, documentação e aprovação na CETESB</v>
          </cell>
          <cell r="C3792" t="str">
            <v>cj</v>
          </cell>
          <cell r="D3792">
            <v>80615.75</v>
          </cell>
          <cell r="E3792">
            <v>0</v>
          </cell>
          <cell r="F3792">
            <v>80615.75</v>
          </cell>
        </row>
        <row r="3793">
          <cell r="A3793">
            <v>6801310</v>
          </cell>
          <cell r="B3793" t="str">
            <v>Poste de concreto duplo T, 90 kg, H = 7,50 m</v>
          </cell>
          <cell r="C3793" t="str">
            <v>un</v>
          </cell>
          <cell r="D3793">
            <v>547.19000000000005</v>
          </cell>
          <cell r="E3793">
            <v>189.5</v>
          </cell>
          <cell r="F3793">
            <v>736.69</v>
          </cell>
        </row>
        <row r="3794">
          <cell r="A3794">
            <v>6801330</v>
          </cell>
          <cell r="B3794" t="str">
            <v>Poste de concreto duplo T, 150 kg, H = 10,00 m</v>
          </cell>
          <cell r="C3794" t="str">
            <v>un</v>
          </cell>
          <cell r="D3794">
            <v>763.25</v>
          </cell>
          <cell r="E3794">
            <v>189.5</v>
          </cell>
          <cell r="F3794">
            <v>952.75</v>
          </cell>
        </row>
        <row r="3795">
          <cell r="A3795">
            <v>6801360</v>
          </cell>
          <cell r="B3795" t="str">
            <v>Poste de concreto duplo T, 200 kg, H = 7,50 m</v>
          </cell>
          <cell r="C3795" t="str">
            <v>un</v>
          </cell>
          <cell r="D3795">
            <v>650.91999999999996</v>
          </cell>
          <cell r="E3795">
            <v>189.5</v>
          </cell>
          <cell r="F3795">
            <v>840.42</v>
          </cell>
        </row>
        <row r="3796">
          <cell r="A3796">
            <v>6801390</v>
          </cell>
          <cell r="B3796" t="str">
            <v>Poste de concreto duplo T, 200 kg, H = 11,00 m</v>
          </cell>
          <cell r="C3796" t="str">
            <v>un</v>
          </cell>
          <cell r="D3796">
            <v>883.58</v>
          </cell>
          <cell r="E3796">
            <v>189.5</v>
          </cell>
          <cell r="F3796">
            <v>1073.08</v>
          </cell>
        </row>
        <row r="3797">
          <cell r="A3797">
            <v>6801420</v>
          </cell>
          <cell r="B3797" t="str">
            <v>Poste de concreto duplo T, 300 kg, H = 7,50 m</v>
          </cell>
          <cell r="C3797" t="str">
            <v>un</v>
          </cell>
          <cell r="D3797">
            <v>689.5</v>
          </cell>
          <cell r="E3797">
            <v>189.5</v>
          </cell>
          <cell r="F3797">
            <v>879</v>
          </cell>
        </row>
        <row r="3798">
          <cell r="A3798">
            <v>6801440</v>
          </cell>
          <cell r="B3798" t="str">
            <v>Poste de concreto duplo T, 300 kg, H = 10,00 m</v>
          </cell>
          <cell r="C3798" t="str">
            <v>un</v>
          </cell>
          <cell r="D3798">
            <v>1035.3</v>
          </cell>
          <cell r="E3798">
            <v>189.5</v>
          </cell>
          <cell r="F3798">
            <v>1224.8</v>
          </cell>
        </row>
        <row r="3799">
          <cell r="A3799">
            <v>6801460</v>
          </cell>
          <cell r="B3799" t="str">
            <v>Poste de concreto duplo T, 300 kg, H = 12,00 m</v>
          </cell>
          <cell r="C3799" t="str">
            <v>un</v>
          </cell>
          <cell r="D3799">
            <v>1163.7</v>
          </cell>
          <cell r="E3799">
            <v>189.5</v>
          </cell>
          <cell r="F3799">
            <v>1353.2</v>
          </cell>
        </row>
        <row r="3800">
          <cell r="A3800">
            <v>6801510</v>
          </cell>
          <cell r="B3800" t="str">
            <v>Poste de concreto duplo T, 400 kg, H = 12,00 m</v>
          </cell>
          <cell r="C3800" t="str">
            <v>un</v>
          </cell>
          <cell r="D3800">
            <v>1204.1099999999999</v>
          </cell>
          <cell r="E3800">
            <v>189.5</v>
          </cell>
          <cell r="F3800">
            <v>1393.61</v>
          </cell>
        </row>
        <row r="3801">
          <cell r="A3801">
            <v>6801530</v>
          </cell>
          <cell r="B3801" t="str">
            <v>Poste de concreto duplo T, 600 kg, H = 10,00 m</v>
          </cell>
          <cell r="C3801" t="str">
            <v>un</v>
          </cell>
          <cell r="D3801">
            <v>1135.3599999999999</v>
          </cell>
          <cell r="E3801">
            <v>189.5</v>
          </cell>
          <cell r="F3801">
            <v>1324.86</v>
          </cell>
        </row>
        <row r="3802">
          <cell r="A3802">
            <v>6801540</v>
          </cell>
          <cell r="B3802" t="str">
            <v>Poste de concreto duplo T, 600 kg, H = 11,00 m</v>
          </cell>
          <cell r="C3802" t="str">
            <v>un</v>
          </cell>
          <cell r="D3802">
            <v>1892.72</v>
          </cell>
          <cell r="E3802">
            <v>189.5</v>
          </cell>
          <cell r="F3802">
            <v>2082.2199999999998</v>
          </cell>
        </row>
        <row r="3803">
          <cell r="A3803">
            <v>6801600</v>
          </cell>
          <cell r="B3803" t="str">
            <v>Poste de concreto circular, 200 kg, H = 7,00 m</v>
          </cell>
          <cell r="C3803" t="str">
            <v>un</v>
          </cell>
          <cell r="D3803">
            <v>724.06</v>
          </cell>
          <cell r="E3803">
            <v>189.5</v>
          </cell>
          <cell r="F3803">
            <v>913.56</v>
          </cell>
        </row>
        <row r="3804">
          <cell r="A3804">
            <v>6801610</v>
          </cell>
          <cell r="B3804" t="str">
            <v>Poste de concreto circular, 200 kg, H = 8,00 m</v>
          </cell>
          <cell r="C3804" t="str">
            <v>un</v>
          </cell>
          <cell r="D3804">
            <v>919.9</v>
          </cell>
          <cell r="E3804">
            <v>189.5</v>
          </cell>
          <cell r="F3804">
            <v>1109.4000000000001</v>
          </cell>
        </row>
        <row r="3805">
          <cell r="A3805">
            <v>6801620</v>
          </cell>
          <cell r="B3805" t="str">
            <v>Poste de concreto circular, 200 kg, H = 9,00 m</v>
          </cell>
          <cell r="C3805" t="str">
            <v>un</v>
          </cell>
          <cell r="D3805">
            <v>857.92</v>
          </cell>
          <cell r="E3805">
            <v>189.5</v>
          </cell>
          <cell r="F3805">
            <v>1047.42</v>
          </cell>
        </row>
        <row r="3806">
          <cell r="A3806">
            <v>6801630</v>
          </cell>
          <cell r="B3806" t="str">
            <v>Poste de concreto circular, 200 kg, H = 10,00 m</v>
          </cell>
          <cell r="C3806" t="str">
            <v>un</v>
          </cell>
          <cell r="D3806">
            <v>1099.27</v>
          </cell>
          <cell r="E3806">
            <v>189.5</v>
          </cell>
          <cell r="F3806">
            <v>1288.77</v>
          </cell>
        </row>
        <row r="3807">
          <cell r="A3807">
            <v>6801640</v>
          </cell>
          <cell r="B3807" t="str">
            <v>Poste de concreto circular, 200 kg, H = 11,00 m</v>
          </cell>
          <cell r="C3807" t="str">
            <v>un</v>
          </cell>
          <cell r="D3807">
            <v>978.93</v>
          </cell>
          <cell r="E3807">
            <v>189.5</v>
          </cell>
          <cell r="F3807">
            <v>1168.43</v>
          </cell>
        </row>
        <row r="3808">
          <cell r="A3808">
            <v>6801650</v>
          </cell>
          <cell r="B3808" t="str">
            <v>Poste de concreto circular, 200 kg, H = 12,00 m</v>
          </cell>
          <cell r="C3808" t="str">
            <v>un</v>
          </cell>
          <cell r="D3808">
            <v>1211.75</v>
          </cell>
          <cell r="E3808">
            <v>189.5</v>
          </cell>
          <cell r="F3808">
            <v>1401.25</v>
          </cell>
        </row>
        <row r="3809">
          <cell r="A3809">
            <v>6801670</v>
          </cell>
          <cell r="B3809" t="str">
            <v>Poste de concreto circular, 300 kg, H = 9,00 m</v>
          </cell>
          <cell r="C3809" t="str">
            <v>un</v>
          </cell>
          <cell r="D3809">
            <v>895.11</v>
          </cell>
          <cell r="E3809">
            <v>189.5</v>
          </cell>
          <cell r="F3809">
            <v>1084.6099999999999</v>
          </cell>
        </row>
        <row r="3810">
          <cell r="A3810">
            <v>6801690</v>
          </cell>
          <cell r="B3810" t="str">
            <v>Poste de concreto circular, 300 kg, H = 11,00 m</v>
          </cell>
          <cell r="C3810" t="str">
            <v>un</v>
          </cell>
          <cell r="D3810">
            <v>1062.3499999999999</v>
          </cell>
          <cell r="E3810">
            <v>189.5</v>
          </cell>
          <cell r="F3810">
            <v>1251.8499999999999</v>
          </cell>
        </row>
        <row r="3811">
          <cell r="A3811">
            <v>6801730</v>
          </cell>
          <cell r="B3811" t="str">
            <v>Poste de concreto circular, 400 kg, H = 9,00 m</v>
          </cell>
          <cell r="C3811" t="str">
            <v>un</v>
          </cell>
          <cell r="D3811">
            <v>1058.77</v>
          </cell>
          <cell r="E3811">
            <v>189.5</v>
          </cell>
          <cell r="F3811">
            <v>1248.27</v>
          </cell>
        </row>
        <row r="3812">
          <cell r="A3812">
            <v>6801740</v>
          </cell>
          <cell r="B3812" t="str">
            <v>Poste de concreto circular, 400 kg, H = 10,00 m</v>
          </cell>
          <cell r="C3812" t="str">
            <v>un</v>
          </cell>
          <cell r="D3812">
            <v>1249.03</v>
          </cell>
          <cell r="E3812">
            <v>189.5</v>
          </cell>
          <cell r="F3812">
            <v>1438.53</v>
          </cell>
        </row>
        <row r="3813">
          <cell r="A3813">
            <v>6801750</v>
          </cell>
          <cell r="B3813" t="str">
            <v>Poste de concreto circular, 400 kg, H = 11,00 m</v>
          </cell>
          <cell r="C3813" t="str">
            <v>un</v>
          </cell>
          <cell r="D3813">
            <v>1357.93</v>
          </cell>
          <cell r="E3813">
            <v>189.5</v>
          </cell>
          <cell r="F3813">
            <v>1547.43</v>
          </cell>
        </row>
        <row r="3814">
          <cell r="A3814">
            <v>6801760</v>
          </cell>
          <cell r="B3814" t="str">
            <v>Poste de concreto circular, 400 kg, H = 12,00 m</v>
          </cell>
          <cell r="C3814" t="str">
            <v>un</v>
          </cell>
          <cell r="D3814">
            <v>1534.31</v>
          </cell>
          <cell r="E3814">
            <v>189.5</v>
          </cell>
          <cell r="F3814">
            <v>1723.81</v>
          </cell>
        </row>
        <row r="3815">
          <cell r="A3815">
            <v>6801790</v>
          </cell>
          <cell r="B3815" t="str">
            <v>Poste de concreto circular, 600 kg, H = 10,00 m</v>
          </cell>
          <cell r="C3815" t="str">
            <v>un</v>
          </cell>
          <cell r="D3815">
            <v>1344.02</v>
          </cell>
          <cell r="E3815">
            <v>189.5</v>
          </cell>
          <cell r="F3815">
            <v>1533.52</v>
          </cell>
        </row>
        <row r="3816">
          <cell r="A3816">
            <v>6801800</v>
          </cell>
          <cell r="B3816" t="str">
            <v>Poste de concreto circular, 600 kg, H = 11,00 m</v>
          </cell>
          <cell r="C3816" t="str">
            <v>un</v>
          </cell>
          <cell r="D3816">
            <v>1653.52</v>
          </cell>
          <cell r="E3816">
            <v>189.5</v>
          </cell>
          <cell r="F3816">
            <v>1843.02</v>
          </cell>
        </row>
        <row r="3817">
          <cell r="A3817">
            <v>6801810</v>
          </cell>
          <cell r="B3817" t="str">
            <v>Poste de concreto circular, 600 kg, H = 12,00 m</v>
          </cell>
          <cell r="C3817" t="str">
            <v>un</v>
          </cell>
          <cell r="D3817">
            <v>1811.05</v>
          </cell>
          <cell r="E3817">
            <v>189.5</v>
          </cell>
          <cell r="F3817">
            <v>2000.55</v>
          </cell>
        </row>
        <row r="3818">
          <cell r="A3818">
            <v>6801850</v>
          </cell>
          <cell r="B3818" t="str">
            <v>Poste de concreto circular, 1000 kg, H = 12,00 m</v>
          </cell>
          <cell r="C3818" t="str">
            <v>un</v>
          </cell>
          <cell r="D3818">
            <v>2625.53</v>
          </cell>
          <cell r="E3818">
            <v>189.5</v>
          </cell>
          <cell r="F3818">
            <v>2815.03</v>
          </cell>
        </row>
        <row r="3819">
          <cell r="A3819">
            <v>6802010</v>
          </cell>
          <cell r="B3819" t="str">
            <v>Estai</v>
          </cell>
          <cell r="C3819" t="str">
            <v>un</v>
          </cell>
          <cell r="D3819">
            <v>258.47000000000003</v>
          </cell>
          <cell r="E3819">
            <v>110.68</v>
          </cell>
          <cell r="F3819">
            <v>369.15</v>
          </cell>
        </row>
        <row r="3820">
          <cell r="A3820">
            <v>6802020</v>
          </cell>
          <cell r="B3820" t="str">
            <v>Estrutura tipo M1</v>
          </cell>
          <cell r="C3820" t="str">
            <v>un</v>
          </cell>
          <cell r="D3820">
            <v>226.23</v>
          </cell>
          <cell r="E3820">
            <v>132.81</v>
          </cell>
          <cell r="F3820">
            <v>359.04</v>
          </cell>
        </row>
        <row r="3821">
          <cell r="A3821">
            <v>6802030</v>
          </cell>
          <cell r="B3821" t="str">
            <v>Estrutura tipo M2</v>
          </cell>
          <cell r="C3821" t="str">
            <v>un</v>
          </cell>
          <cell r="D3821">
            <v>470.85</v>
          </cell>
          <cell r="E3821">
            <v>132.81</v>
          </cell>
          <cell r="F3821">
            <v>603.66</v>
          </cell>
        </row>
        <row r="3822">
          <cell r="A3822">
            <v>6802040</v>
          </cell>
          <cell r="B3822" t="str">
            <v>Estrutura tipo N3</v>
          </cell>
          <cell r="C3822" t="str">
            <v>un</v>
          </cell>
          <cell r="D3822">
            <v>671.29</v>
          </cell>
          <cell r="E3822">
            <v>199.22</v>
          </cell>
          <cell r="F3822">
            <v>870.51</v>
          </cell>
        </row>
        <row r="3823">
          <cell r="A3823">
            <v>6802050</v>
          </cell>
          <cell r="B3823" t="str">
            <v>Estrutura tipo M1 - N3</v>
          </cell>
          <cell r="C3823" t="str">
            <v>un</v>
          </cell>
          <cell r="D3823">
            <v>760.38</v>
          </cell>
          <cell r="E3823">
            <v>265.62</v>
          </cell>
          <cell r="F3823">
            <v>1026</v>
          </cell>
        </row>
        <row r="3824">
          <cell r="A3824">
            <v>6802060</v>
          </cell>
          <cell r="B3824" t="str">
            <v>Estrutura tipo M4</v>
          </cell>
          <cell r="C3824" t="str">
            <v>un</v>
          </cell>
          <cell r="D3824">
            <v>1242.7</v>
          </cell>
          <cell r="E3824">
            <v>199.22</v>
          </cell>
          <cell r="F3824">
            <v>1441.92</v>
          </cell>
        </row>
        <row r="3825">
          <cell r="A3825">
            <v>6802070</v>
          </cell>
          <cell r="B3825" t="str">
            <v>Estrutura tipo N2</v>
          </cell>
          <cell r="C3825" t="str">
            <v>un</v>
          </cell>
          <cell r="D3825">
            <v>532.13</v>
          </cell>
          <cell r="E3825">
            <v>199.22</v>
          </cell>
          <cell r="F3825">
            <v>731.35</v>
          </cell>
        </row>
        <row r="3826">
          <cell r="A3826">
            <v>6802090</v>
          </cell>
          <cell r="B3826" t="str">
            <v>Estrutura tipo N4</v>
          </cell>
          <cell r="C3826" t="str">
            <v>un</v>
          </cell>
          <cell r="D3826">
            <v>1229.3399999999999</v>
          </cell>
          <cell r="E3826">
            <v>265.62</v>
          </cell>
          <cell r="F3826">
            <v>1494.96</v>
          </cell>
        </row>
        <row r="3827">
          <cell r="A3827">
            <v>6802100</v>
          </cell>
          <cell r="B3827" t="str">
            <v>Armação secundária tipo 1C - 2R</v>
          </cell>
          <cell r="C3827" t="str">
            <v>un</v>
          </cell>
          <cell r="D3827">
            <v>51.77</v>
          </cell>
          <cell r="E3827">
            <v>88.54</v>
          </cell>
          <cell r="F3827">
            <v>140.31</v>
          </cell>
        </row>
        <row r="3828">
          <cell r="A3828">
            <v>6802110</v>
          </cell>
          <cell r="B3828" t="str">
            <v>Armação secundária tipo 1C - 3R</v>
          </cell>
          <cell r="C3828" t="str">
            <v>un</v>
          </cell>
          <cell r="D3828">
            <v>56.74</v>
          </cell>
          <cell r="E3828">
            <v>88.54</v>
          </cell>
          <cell r="F3828">
            <v>145.28</v>
          </cell>
        </row>
        <row r="3829">
          <cell r="A3829">
            <v>6802120</v>
          </cell>
          <cell r="B3829" t="str">
            <v>Armação secundária tipo 2C - 3R</v>
          </cell>
          <cell r="C3829" t="str">
            <v>un</v>
          </cell>
          <cell r="D3829">
            <v>89.23</v>
          </cell>
          <cell r="E3829">
            <v>110.68</v>
          </cell>
          <cell r="F3829">
            <v>199.91</v>
          </cell>
        </row>
        <row r="3830">
          <cell r="A3830">
            <v>6802130</v>
          </cell>
          <cell r="B3830" t="str">
            <v>Armação secundária tipo 2C - 4R</v>
          </cell>
          <cell r="C3830" t="str">
            <v>un</v>
          </cell>
          <cell r="D3830">
            <v>94.2</v>
          </cell>
          <cell r="E3830">
            <v>110.68</v>
          </cell>
          <cell r="F3830">
            <v>204.88</v>
          </cell>
        </row>
        <row r="3831">
          <cell r="A3831">
            <v>6802140</v>
          </cell>
          <cell r="B3831" t="str">
            <v>Armação secundária tipo 4C - 6R</v>
          </cell>
          <cell r="C3831" t="str">
            <v>un</v>
          </cell>
          <cell r="D3831">
            <v>178.46</v>
          </cell>
          <cell r="E3831">
            <v>132.81</v>
          </cell>
          <cell r="F3831">
            <v>311.27</v>
          </cell>
        </row>
        <row r="3832">
          <cell r="A3832">
            <v>6820010</v>
          </cell>
          <cell r="B3832" t="str">
            <v>Recolocação de poste de madeira</v>
          </cell>
          <cell r="C3832" t="str">
            <v>un</v>
          </cell>
          <cell r="D3832">
            <v>139.72999999999999</v>
          </cell>
          <cell r="E3832">
            <v>150.06</v>
          </cell>
          <cell r="F3832">
            <v>289.79000000000002</v>
          </cell>
        </row>
        <row r="3833">
          <cell r="A3833">
            <v>6820040</v>
          </cell>
          <cell r="B3833" t="str">
            <v>Braçadeira circular em aço carbono galvanizado, diâmetro nominal de 140 até 300 mm</v>
          </cell>
          <cell r="C3833" t="str">
            <v>un</v>
          </cell>
          <cell r="D3833">
            <v>22.75</v>
          </cell>
          <cell r="E3833">
            <v>10.51</v>
          </cell>
          <cell r="F3833">
            <v>33.26</v>
          </cell>
        </row>
        <row r="3834">
          <cell r="A3834">
            <v>6820050</v>
          </cell>
          <cell r="B3834" t="str">
            <v>Cruzeta em aço carbono galvanizado perfil ´L´ 75 x 75 x 8 mm, comprimento 2500 mm</v>
          </cell>
          <cell r="C3834" t="str">
            <v>un</v>
          </cell>
          <cell r="D3834">
            <v>243.69</v>
          </cell>
          <cell r="E3834">
            <v>21.01</v>
          </cell>
          <cell r="F3834">
            <v>264.7</v>
          </cell>
        </row>
        <row r="3835">
          <cell r="A3835">
            <v>6820120</v>
          </cell>
          <cell r="B3835" t="str">
            <v>Bengala em PVC para ramal de entrada, diâmetro de 32 mm</v>
          </cell>
          <cell r="C3835" t="str">
            <v>un</v>
          </cell>
          <cell r="D3835">
            <v>14.5</v>
          </cell>
          <cell r="E3835">
            <v>20.82</v>
          </cell>
          <cell r="F3835">
            <v>35.32</v>
          </cell>
        </row>
        <row r="3836">
          <cell r="A3836">
            <v>6903090</v>
          </cell>
          <cell r="B3836" t="str">
            <v>Aparelho telefônico multifrequencial, com teclas ´FLASH´, ´HOOK´, ´PAUSE´, ´LND´, ´MODE´</v>
          </cell>
          <cell r="C3836" t="str">
            <v>un</v>
          </cell>
          <cell r="D3836">
            <v>49.57</v>
          </cell>
          <cell r="E3836">
            <v>0</v>
          </cell>
          <cell r="F3836">
            <v>49.57</v>
          </cell>
        </row>
        <row r="3837">
          <cell r="A3837">
            <v>6903130</v>
          </cell>
          <cell r="B3837" t="str">
            <v>Caixa subterrânea de entrada de telefonia, tipo R1 (60 x 35 x 50) cm, padrão TELEBRÁS, com tampa</v>
          </cell>
          <cell r="C3837" t="str">
            <v>un</v>
          </cell>
          <cell r="D3837">
            <v>215.47</v>
          </cell>
          <cell r="E3837">
            <v>38.65</v>
          </cell>
          <cell r="F3837">
            <v>254.12</v>
          </cell>
        </row>
        <row r="3838">
          <cell r="A3838">
            <v>6903140</v>
          </cell>
          <cell r="B3838" t="str">
            <v>Caixa subterrânea de entrada de telefonia, tipo R2 (107 x 52 x 50) cm, padrão TELEBRÁS, com tampa</v>
          </cell>
          <cell r="C3838" t="str">
            <v>un</v>
          </cell>
          <cell r="D3838">
            <v>464.34</v>
          </cell>
          <cell r="E3838">
            <v>82.03</v>
          </cell>
          <cell r="F3838">
            <v>546.37</v>
          </cell>
        </row>
        <row r="3839">
          <cell r="A3839">
            <v>6903250</v>
          </cell>
          <cell r="B3839" t="str">
            <v>Central de telefonia PABX digital e analógico, para 8 linhas e 24 ramais</v>
          </cell>
          <cell r="C3839" t="str">
            <v>cj</v>
          </cell>
          <cell r="D3839">
            <v>4640</v>
          </cell>
          <cell r="E3839">
            <v>0</v>
          </cell>
          <cell r="F3839">
            <v>4640</v>
          </cell>
        </row>
        <row r="3840">
          <cell r="A3840">
            <v>6903310</v>
          </cell>
          <cell r="B3840" t="str">
            <v>Caixa de tomada em poliamida e tampa para piso elevado, com 4 alojamentos para elétrica e até 8 alojamentos para telefonia e dados</v>
          </cell>
          <cell r="C3840" t="str">
            <v>un</v>
          </cell>
          <cell r="D3840">
            <v>102.57</v>
          </cell>
          <cell r="E3840">
            <v>11.89</v>
          </cell>
          <cell r="F3840">
            <v>114.46</v>
          </cell>
        </row>
        <row r="3841">
          <cell r="A3841">
            <v>6903340</v>
          </cell>
          <cell r="B3841" t="str">
            <v>Conector RJ-45 fêmea - categoria 6</v>
          </cell>
          <cell r="C3841" t="str">
            <v>un</v>
          </cell>
          <cell r="D3841">
            <v>26.33</v>
          </cell>
          <cell r="E3841">
            <v>4.47</v>
          </cell>
          <cell r="F3841">
            <v>30.8</v>
          </cell>
        </row>
        <row r="3842">
          <cell r="A3842">
            <v>6903360</v>
          </cell>
          <cell r="B3842" t="str">
            <v>Conector RJ-45 fêmea - categoria 6A</v>
          </cell>
          <cell r="C3842" t="str">
            <v>un</v>
          </cell>
          <cell r="D3842">
            <v>96.92</v>
          </cell>
          <cell r="E3842">
            <v>4.47</v>
          </cell>
          <cell r="F3842">
            <v>101.39</v>
          </cell>
        </row>
        <row r="3843">
          <cell r="A3843">
            <v>6903400</v>
          </cell>
          <cell r="B3843" t="str">
            <v>Central PABX híbrida de telefonia para 8 linhas tronco e 24 ramais digital e analógico</v>
          </cell>
          <cell r="C3843" t="str">
            <v>cj</v>
          </cell>
          <cell r="D3843">
            <v>4640</v>
          </cell>
          <cell r="E3843">
            <v>0</v>
          </cell>
          <cell r="F3843">
            <v>4640</v>
          </cell>
        </row>
        <row r="3844">
          <cell r="A3844">
            <v>6903410</v>
          </cell>
          <cell r="B3844" t="str">
            <v>Central PABX híbrida de telefonia para 8 linhas tronco e 128 ramais digital e analógico</v>
          </cell>
          <cell r="C3844" t="str">
            <v>cj</v>
          </cell>
          <cell r="D3844">
            <v>17941.150000000001</v>
          </cell>
          <cell r="E3844">
            <v>0</v>
          </cell>
          <cell r="F3844">
            <v>17941.150000000001</v>
          </cell>
        </row>
        <row r="3845">
          <cell r="A3845">
            <v>6903420</v>
          </cell>
          <cell r="B3845" t="str">
            <v>Central PABX híbrida de telefonia para 8 linhas tronco e 128 ramais digital e analógico, com recursos PBX Networking</v>
          </cell>
          <cell r="C3845" t="str">
            <v>cj</v>
          </cell>
          <cell r="D3845">
            <v>37264.980000000003</v>
          </cell>
          <cell r="E3845">
            <v>0</v>
          </cell>
          <cell r="F3845">
            <v>37264.980000000003</v>
          </cell>
        </row>
        <row r="3846">
          <cell r="A3846">
            <v>6905010</v>
          </cell>
          <cell r="B3846" t="str">
            <v>Estabilizador eletrônico de tensão, monofásico, com potência de 5 kVA</v>
          </cell>
          <cell r="C3846" t="str">
            <v>un</v>
          </cell>
          <cell r="D3846">
            <v>5635.55</v>
          </cell>
          <cell r="E3846">
            <v>44.59</v>
          </cell>
          <cell r="F3846">
            <v>5680.14</v>
          </cell>
        </row>
        <row r="3847">
          <cell r="A3847">
            <v>6905030</v>
          </cell>
          <cell r="B3847" t="str">
            <v>Estabilizador eletrônico de tensão, monofásico, com potência de 7,5 kVA</v>
          </cell>
          <cell r="C3847" t="str">
            <v>un</v>
          </cell>
          <cell r="D3847">
            <v>6786.51</v>
          </cell>
          <cell r="E3847">
            <v>44.59</v>
          </cell>
          <cell r="F3847">
            <v>6831.1</v>
          </cell>
        </row>
        <row r="3848">
          <cell r="A3848">
            <v>6905040</v>
          </cell>
          <cell r="B3848" t="str">
            <v>Estabilizador eletrônico de tensão, monofásico, com potência de 10 kVA</v>
          </cell>
          <cell r="C3848" t="str">
            <v>un</v>
          </cell>
          <cell r="D3848">
            <v>8361.1200000000008</v>
          </cell>
          <cell r="E3848">
            <v>44.59</v>
          </cell>
          <cell r="F3848">
            <v>8405.7099999999991</v>
          </cell>
        </row>
        <row r="3849">
          <cell r="A3849">
            <v>6905050</v>
          </cell>
          <cell r="B3849" t="str">
            <v>Estabilizador eletrônico de tensão, monofásico, com potência de 15 kVA</v>
          </cell>
          <cell r="C3849" t="str">
            <v>un</v>
          </cell>
          <cell r="D3849">
            <v>10222.790000000001</v>
          </cell>
          <cell r="E3849">
            <v>44.59</v>
          </cell>
          <cell r="F3849">
            <v>10267.379999999999</v>
          </cell>
        </row>
        <row r="3850">
          <cell r="A3850">
            <v>6905060</v>
          </cell>
          <cell r="B3850" t="str">
            <v>Estabilizador eletrônico de tensão, monofásico, com potência de 20 kVA</v>
          </cell>
          <cell r="C3850" t="str">
            <v>un</v>
          </cell>
          <cell r="D3850">
            <v>12352.36</v>
          </cell>
          <cell r="E3850">
            <v>44.59</v>
          </cell>
          <cell r="F3850">
            <v>12396.95</v>
          </cell>
        </row>
        <row r="3851">
          <cell r="A3851">
            <v>6905150</v>
          </cell>
          <cell r="B3851" t="str">
            <v>Estabilizador eletrônico de tensão, trifásico, com potência de 15 kVA</v>
          </cell>
          <cell r="C3851" t="str">
            <v>un</v>
          </cell>
          <cell r="D3851">
            <v>12901.26</v>
          </cell>
          <cell r="E3851">
            <v>44.59</v>
          </cell>
          <cell r="F3851">
            <v>12945.85</v>
          </cell>
        </row>
        <row r="3852">
          <cell r="A3852">
            <v>6905160</v>
          </cell>
          <cell r="B3852" t="str">
            <v>Estabilizador eletrônico de tensão, trifásico, com potência de 20 kVA</v>
          </cell>
          <cell r="C3852" t="str">
            <v>un</v>
          </cell>
          <cell r="D3852">
            <v>14858.1</v>
          </cell>
          <cell r="E3852">
            <v>44.59</v>
          </cell>
          <cell r="F3852">
            <v>14902.69</v>
          </cell>
        </row>
        <row r="3853">
          <cell r="A3853">
            <v>6905170</v>
          </cell>
          <cell r="B3853" t="str">
            <v>Estabilizador eletrônico de tensão, trifásico, com potência de 10 kVA, tensão de entrada 220 V e de saída 110 V</v>
          </cell>
          <cell r="C3853" t="str">
            <v>un</v>
          </cell>
          <cell r="D3853">
            <v>9533.76</v>
          </cell>
          <cell r="E3853">
            <v>44.59</v>
          </cell>
          <cell r="F3853">
            <v>9578.35</v>
          </cell>
        </row>
        <row r="3854">
          <cell r="A3854">
            <v>6905190</v>
          </cell>
          <cell r="B3854" t="str">
            <v>Estabilizador eletrônico de tensão, trifásico, com potência de 25 kVA</v>
          </cell>
          <cell r="C3854" t="str">
            <v>un</v>
          </cell>
          <cell r="D3854">
            <v>14923.71</v>
          </cell>
          <cell r="E3854">
            <v>44.59</v>
          </cell>
          <cell r="F3854">
            <v>14968.3</v>
          </cell>
        </row>
        <row r="3855">
          <cell r="A3855">
            <v>6905220</v>
          </cell>
          <cell r="B3855" t="str">
            <v>Estabilizador eletrônico de tensão, trifásico, com potência de 30 kVA</v>
          </cell>
          <cell r="C3855" t="str">
            <v>un</v>
          </cell>
          <cell r="D3855">
            <v>17753.43</v>
          </cell>
          <cell r="E3855">
            <v>44.59</v>
          </cell>
          <cell r="F3855">
            <v>17798.02</v>
          </cell>
        </row>
        <row r="3856">
          <cell r="A3856">
            <v>6905230</v>
          </cell>
          <cell r="B3856" t="str">
            <v>Estabilizador eletrônico de tensão, trifásico, com potência de 40 kVA</v>
          </cell>
          <cell r="C3856" t="str">
            <v>un</v>
          </cell>
          <cell r="D3856">
            <v>21579.25</v>
          </cell>
          <cell r="E3856">
            <v>44.59</v>
          </cell>
          <cell r="F3856">
            <v>21623.84</v>
          </cell>
        </row>
        <row r="3857">
          <cell r="A3857">
            <v>6906020</v>
          </cell>
          <cell r="B3857" t="str">
            <v>Sistema ininterrupto de energia, trifásico on line de 10 kVA (220 V/220 V), com autonomia de 15 minutos</v>
          </cell>
          <cell r="C3857" t="str">
            <v>un</v>
          </cell>
          <cell r="D3857">
            <v>29329.63</v>
          </cell>
          <cell r="E3857">
            <v>84.02</v>
          </cell>
          <cell r="F3857">
            <v>29413.65</v>
          </cell>
        </row>
        <row r="3858">
          <cell r="A3858">
            <v>6906030</v>
          </cell>
          <cell r="B3858" t="str">
            <v>Sistema ininterrupto de energia, trifásico on line de 20 kVA (220 V/208 V-108 V), com autonomia 15 minutos</v>
          </cell>
          <cell r="C3858" t="str">
            <v>un</v>
          </cell>
          <cell r="D3858">
            <v>38971.5</v>
          </cell>
          <cell r="E3858">
            <v>84.02</v>
          </cell>
          <cell r="F3858">
            <v>39055.519999999997</v>
          </cell>
        </row>
        <row r="3859">
          <cell r="A3859">
            <v>6906040</v>
          </cell>
          <cell r="B3859" t="str">
            <v>Sistema ininterrupto de energia, trifásico on line senoidal de 15 kVA (208 V/110 V), com autonomia de 15 minutos</v>
          </cell>
          <cell r="C3859" t="str">
            <v>un</v>
          </cell>
          <cell r="D3859">
            <v>39672.639999999999</v>
          </cell>
          <cell r="E3859">
            <v>84.02</v>
          </cell>
          <cell r="F3859">
            <v>39756.660000000003</v>
          </cell>
        </row>
        <row r="3860">
          <cell r="A3860">
            <v>6906050</v>
          </cell>
          <cell r="B3860" t="str">
            <v>Sistema ininterrupto de energia, monofásico, com potência de 2 kVA</v>
          </cell>
          <cell r="C3860" t="str">
            <v>un</v>
          </cell>
          <cell r="D3860">
            <v>4096.33</v>
          </cell>
          <cell r="E3860">
            <v>59.44</v>
          </cell>
          <cell r="F3860">
            <v>4155.7700000000004</v>
          </cell>
        </row>
        <row r="3861">
          <cell r="A3861">
            <v>6906080</v>
          </cell>
          <cell r="B3861" t="str">
            <v>Sistema ininterrupto de energia, monofásico on line senoidal de 5 kVA (220 V/110 V), com autonomia de 15 minutos</v>
          </cell>
          <cell r="C3861" t="str">
            <v>un</v>
          </cell>
          <cell r="D3861">
            <v>13193.6</v>
          </cell>
          <cell r="E3861">
            <v>84.02</v>
          </cell>
          <cell r="F3861">
            <v>13277.62</v>
          </cell>
        </row>
        <row r="3862">
          <cell r="A3862">
            <v>6906100</v>
          </cell>
          <cell r="B3862" t="str">
            <v>Sistema ininterrupto de energia, monofásico, com potência entre 5 a 7,5 kVA</v>
          </cell>
          <cell r="C3862" t="str">
            <v>un</v>
          </cell>
          <cell r="D3862">
            <v>16825.8</v>
          </cell>
          <cell r="E3862">
            <v>59.44</v>
          </cell>
          <cell r="F3862">
            <v>16885.240000000002</v>
          </cell>
        </row>
        <row r="3863">
          <cell r="A3863">
            <v>6906110</v>
          </cell>
          <cell r="B3863" t="str">
            <v>Sistema ininterrupto de energia, monofásico de 600 VA (127 V/127 V), com autonomia de 10 a 15 minutos</v>
          </cell>
          <cell r="C3863" t="str">
            <v>un</v>
          </cell>
          <cell r="D3863">
            <v>616.5</v>
          </cell>
          <cell r="E3863">
            <v>29.72</v>
          </cell>
          <cell r="F3863">
            <v>646.22</v>
          </cell>
        </row>
        <row r="3864">
          <cell r="A3864">
            <v>6906120</v>
          </cell>
          <cell r="B3864" t="str">
            <v>Sistema ininterrupto de energia, trifásico on line senoidal de 10 kVA (220 V/110 V), com autonomia de 2 horas</v>
          </cell>
          <cell r="C3864" t="str">
            <v>un</v>
          </cell>
          <cell r="D3864">
            <v>43382.6</v>
          </cell>
          <cell r="E3864">
            <v>84.02</v>
          </cell>
          <cell r="F3864">
            <v>43466.62</v>
          </cell>
        </row>
        <row r="3865">
          <cell r="A3865">
            <v>6906130</v>
          </cell>
          <cell r="B3865" t="str">
            <v>Sistema ininterrupto de energia, monofásico on line senoidal de 10 kVA (110 V/110 V), com autonomia de 30 minutos</v>
          </cell>
          <cell r="C3865" t="str">
            <v>un</v>
          </cell>
          <cell r="D3865">
            <v>21151.67</v>
          </cell>
          <cell r="E3865">
            <v>84.02</v>
          </cell>
          <cell r="F3865">
            <v>21235.69</v>
          </cell>
        </row>
        <row r="3866">
          <cell r="A3866">
            <v>6906140</v>
          </cell>
          <cell r="B3866" t="str">
            <v>Sistema ininterrupto de energia, monofásico on line senoidal de 15 kVA (127/127 V) com autonomia de 30 minutos</v>
          </cell>
          <cell r="C3866" t="str">
            <v>un</v>
          </cell>
          <cell r="D3866">
            <v>24736.46</v>
          </cell>
          <cell r="E3866">
            <v>84.02</v>
          </cell>
          <cell r="F3866">
            <v>24820.48</v>
          </cell>
        </row>
        <row r="3867">
          <cell r="A3867">
            <v>6906200</v>
          </cell>
          <cell r="B3867" t="str">
            <v>Sistema ininterrupto de energia, trifásico on line de 20 kVA (220/127 V), com autonomia de 15 minutos</v>
          </cell>
          <cell r="C3867" t="str">
            <v>un</v>
          </cell>
          <cell r="D3867">
            <v>34436.29</v>
          </cell>
          <cell r="E3867">
            <v>84.02</v>
          </cell>
          <cell r="F3867">
            <v>34520.31</v>
          </cell>
        </row>
        <row r="3868">
          <cell r="A3868">
            <v>6906210</v>
          </cell>
          <cell r="B3868" t="str">
            <v>Sistema ininterrupto de energia, trifásico on line de 60 kVA (220/127 V), com autonomia de 15 minutos</v>
          </cell>
          <cell r="C3868" t="str">
            <v>un</v>
          </cell>
          <cell r="D3868">
            <v>100791.87</v>
          </cell>
          <cell r="E3868">
            <v>84.02</v>
          </cell>
          <cell r="F3868">
            <v>100875.89</v>
          </cell>
        </row>
        <row r="3869">
          <cell r="A3869">
            <v>6906220</v>
          </cell>
          <cell r="B3869" t="str">
            <v>Sistema ininterrupto de energia, trifásico on line de 80 kVA (220/127 V), com autonomia de 15 minutos</v>
          </cell>
          <cell r="C3869" t="str">
            <v>un</v>
          </cell>
          <cell r="D3869">
            <v>129269.96</v>
          </cell>
          <cell r="E3869">
            <v>84.02</v>
          </cell>
          <cell r="F3869">
            <v>129353.98</v>
          </cell>
        </row>
        <row r="3870">
          <cell r="A3870">
            <v>6906230</v>
          </cell>
          <cell r="B3870" t="str">
            <v>Sistema ininterrupto de energia, trifásico on line de 20 kVA (380/380 V), com autonomia de 15 minutos</v>
          </cell>
          <cell r="C3870" t="str">
            <v>un</v>
          </cell>
          <cell r="D3870">
            <v>39685.07</v>
          </cell>
          <cell r="E3870">
            <v>84.02</v>
          </cell>
          <cell r="F3870">
            <v>39769.089999999997</v>
          </cell>
        </row>
        <row r="3871">
          <cell r="A3871">
            <v>6906240</v>
          </cell>
          <cell r="B3871" t="str">
            <v>Sistema ininterrupto de energia, trifásico on line de 20 kVA (380/220 V), com autonomia de 15 minutos</v>
          </cell>
          <cell r="C3871" t="str">
            <v>un</v>
          </cell>
          <cell r="D3871">
            <v>38020.46</v>
          </cell>
          <cell r="E3871">
            <v>84.02</v>
          </cell>
          <cell r="F3871">
            <v>38104.480000000003</v>
          </cell>
        </row>
        <row r="3872">
          <cell r="A3872">
            <v>6906280</v>
          </cell>
          <cell r="B3872" t="str">
            <v>Sistema ininterrupto de energia, trifásico on line senoidal de 5 kVA (220/110 V), com autonomia de 15 minutos</v>
          </cell>
          <cell r="C3872" t="str">
            <v>un</v>
          </cell>
          <cell r="D3872">
            <v>19724.5</v>
          </cell>
          <cell r="E3872">
            <v>84.02</v>
          </cell>
          <cell r="F3872">
            <v>19808.52</v>
          </cell>
        </row>
        <row r="3873">
          <cell r="A3873">
            <v>6906290</v>
          </cell>
          <cell r="B3873" t="str">
            <v>Sistema ininterrupto de energia, trifásico on line senoidal de 10 kVA (220/110 V), com autonomia de 10 a 15 minutos</v>
          </cell>
          <cell r="C3873" t="str">
            <v>un</v>
          </cell>
          <cell r="D3873">
            <v>30455.040000000001</v>
          </cell>
          <cell r="E3873">
            <v>84.02</v>
          </cell>
          <cell r="F3873">
            <v>30539.06</v>
          </cell>
        </row>
        <row r="3874">
          <cell r="A3874">
            <v>6906300</v>
          </cell>
          <cell r="B3874" t="str">
            <v>Sistema ininterrupto de energia, trifásico on line senoidal de 50 kVA (220/110 V), com autonomia de 15 minutos</v>
          </cell>
          <cell r="C3874" t="str">
            <v>un</v>
          </cell>
          <cell r="D3874">
            <v>83498.58</v>
          </cell>
          <cell r="E3874">
            <v>84.02</v>
          </cell>
          <cell r="F3874">
            <v>83582.600000000006</v>
          </cell>
        </row>
        <row r="3875">
          <cell r="A3875">
            <v>6906320</v>
          </cell>
          <cell r="B3875" t="str">
            <v>Sistema ininterrupto de energia, trifásico on line senoidal de 7,5 kVA (220/110 V), com autonomia de 15 minutos</v>
          </cell>
          <cell r="C3875" t="str">
            <v>un</v>
          </cell>
          <cell r="D3875">
            <v>20517.7</v>
          </cell>
          <cell r="E3875">
            <v>84.02</v>
          </cell>
          <cell r="F3875">
            <v>20601.72</v>
          </cell>
        </row>
        <row r="3876">
          <cell r="A3876">
            <v>6908010</v>
          </cell>
          <cell r="B3876" t="str">
            <v>Distribuidor interno óptico - 1 U para até 24 fibras</v>
          </cell>
          <cell r="C3876" t="str">
            <v>un</v>
          </cell>
          <cell r="D3876">
            <v>422.4</v>
          </cell>
          <cell r="E3876">
            <v>35.35</v>
          </cell>
          <cell r="F3876">
            <v>457.75</v>
          </cell>
        </row>
        <row r="3877">
          <cell r="A3877">
            <v>6909250</v>
          </cell>
          <cell r="B3877" t="str">
            <v>Patch cords de 1,50 ou 3,00 m - RJ-45 / RJ-45 - categoria 6</v>
          </cell>
          <cell r="C3877" t="str">
            <v>un</v>
          </cell>
          <cell r="D3877">
            <v>30.41</v>
          </cell>
          <cell r="E3877">
            <v>5.95</v>
          </cell>
          <cell r="F3877">
            <v>36.36</v>
          </cell>
        </row>
        <row r="3878">
          <cell r="A3878">
            <v>6909260</v>
          </cell>
          <cell r="B3878" t="str">
            <v>Patch panel de 24 portas - categoria 6</v>
          </cell>
          <cell r="C3878" t="str">
            <v>un</v>
          </cell>
          <cell r="D3878">
            <v>653.28</v>
          </cell>
          <cell r="E3878">
            <v>23.77</v>
          </cell>
          <cell r="F3878">
            <v>677.05</v>
          </cell>
        </row>
        <row r="3879">
          <cell r="A3879">
            <v>6909300</v>
          </cell>
          <cell r="B3879" t="str">
            <v>Voice panel de 50 portas - categoria 3</v>
          </cell>
          <cell r="C3879" t="str">
            <v>un</v>
          </cell>
          <cell r="D3879">
            <v>368.53</v>
          </cell>
          <cell r="E3879">
            <v>23.77</v>
          </cell>
          <cell r="F3879">
            <v>392.3</v>
          </cell>
        </row>
        <row r="3880">
          <cell r="A3880">
            <v>6909360</v>
          </cell>
          <cell r="B3880" t="str">
            <v>Patch cords de 2,00 ou 3,00 m - RJ-45 / RJ-45 - categoria 6A</v>
          </cell>
          <cell r="C3880" t="str">
            <v>un</v>
          </cell>
          <cell r="D3880">
            <v>109.87</v>
          </cell>
          <cell r="E3880">
            <v>5.95</v>
          </cell>
          <cell r="F3880">
            <v>115.82</v>
          </cell>
        </row>
        <row r="3881">
          <cell r="A3881">
            <v>6909370</v>
          </cell>
          <cell r="B3881" t="str">
            <v>Transceptor Gigabit SX - LC conectável de formato pequeno (SFP)</v>
          </cell>
          <cell r="C3881" t="str">
            <v>un</v>
          </cell>
          <cell r="D3881">
            <v>1775.8</v>
          </cell>
          <cell r="E3881">
            <v>2.31</v>
          </cell>
          <cell r="F3881">
            <v>1778.11</v>
          </cell>
        </row>
        <row r="3882">
          <cell r="A3882">
            <v>6910130</v>
          </cell>
          <cell r="B3882" t="str">
            <v>Amplificador de potência para VHF e CATV-50 dB, frequência 40 a 550 MHz</v>
          </cell>
          <cell r="C3882" t="str">
            <v>un</v>
          </cell>
          <cell r="D3882">
            <v>650.41999999999996</v>
          </cell>
          <cell r="E3882">
            <v>14.14</v>
          </cell>
          <cell r="F3882">
            <v>664.56</v>
          </cell>
        </row>
        <row r="3883">
          <cell r="A3883">
            <v>6910140</v>
          </cell>
          <cell r="B3883" t="str">
            <v>Antena parabólica com captador de sinais e modulador de áudio e vídeo</v>
          </cell>
          <cell r="C3883" t="str">
            <v>cj</v>
          </cell>
          <cell r="D3883">
            <v>437.83</v>
          </cell>
          <cell r="E3883">
            <v>237.76</v>
          </cell>
          <cell r="F3883">
            <v>675.59</v>
          </cell>
        </row>
        <row r="3884">
          <cell r="A3884">
            <v>6920010</v>
          </cell>
          <cell r="B3884" t="str">
            <v>Arame de espinar em aço inoxidável nu, para TV a cabo</v>
          </cell>
          <cell r="C3884" t="str">
            <v>m</v>
          </cell>
          <cell r="D3884">
            <v>0.22</v>
          </cell>
          <cell r="E3884">
            <v>2.98</v>
          </cell>
          <cell r="F3884">
            <v>3.2</v>
          </cell>
        </row>
        <row r="3885">
          <cell r="A3885">
            <v>6920020</v>
          </cell>
          <cell r="B3885" t="str">
            <v>Braçadeira ajustável para poste tubular, tipo BAP 2, padrão TELEBRÁS</v>
          </cell>
          <cell r="C3885" t="str">
            <v>un</v>
          </cell>
          <cell r="D3885">
            <v>6.3</v>
          </cell>
          <cell r="E3885">
            <v>5.95</v>
          </cell>
          <cell r="F3885">
            <v>12.25</v>
          </cell>
        </row>
        <row r="3886">
          <cell r="A3886">
            <v>6920030</v>
          </cell>
          <cell r="B3886" t="str">
            <v>Suporte para isolador roldana tipo SIR, padrão TELEBRÁS</v>
          </cell>
          <cell r="C3886" t="str">
            <v>un</v>
          </cell>
          <cell r="D3886">
            <v>7.46</v>
          </cell>
          <cell r="E3886">
            <v>5.95</v>
          </cell>
          <cell r="F3886">
            <v>13.41</v>
          </cell>
        </row>
        <row r="3887">
          <cell r="A3887">
            <v>6920040</v>
          </cell>
          <cell r="B3887" t="str">
            <v>Isolador roldana em porcelana de 72 x 72 mm</v>
          </cell>
          <cell r="C3887" t="str">
            <v>un</v>
          </cell>
          <cell r="D3887">
            <v>3.83</v>
          </cell>
          <cell r="E3887">
            <v>5.95</v>
          </cell>
          <cell r="F3887">
            <v>9.7799999999999994</v>
          </cell>
        </row>
        <row r="3888">
          <cell r="A3888">
            <v>6920050</v>
          </cell>
          <cell r="B3888" t="str">
            <v>Suporte para isolador roldana tipo DM, padrão TELEBRÁS</v>
          </cell>
          <cell r="C3888" t="str">
            <v>un</v>
          </cell>
          <cell r="D3888">
            <v>0.96</v>
          </cell>
          <cell r="E3888">
            <v>5.95</v>
          </cell>
          <cell r="F3888">
            <v>6.91</v>
          </cell>
        </row>
        <row r="3889">
          <cell r="A3889">
            <v>6920070</v>
          </cell>
          <cell r="B3889" t="str">
            <v>Fita em aço inoxidável para poste de 0,50 m x 19 mm, com fecho em aço inoxidável</v>
          </cell>
          <cell r="C3889" t="str">
            <v>un</v>
          </cell>
          <cell r="D3889">
            <v>1.48</v>
          </cell>
          <cell r="E3889">
            <v>5.95</v>
          </cell>
          <cell r="F3889">
            <v>7.43</v>
          </cell>
        </row>
        <row r="3890">
          <cell r="A3890">
            <v>6920100</v>
          </cell>
          <cell r="B3890" t="str">
            <v>Tampa para caixa R1, padrão TELEBRÁS</v>
          </cell>
          <cell r="C3890" t="str">
            <v>un</v>
          </cell>
          <cell r="D3890">
            <v>164.38</v>
          </cell>
          <cell r="E3890">
            <v>6.67</v>
          </cell>
          <cell r="F3890">
            <v>171.05</v>
          </cell>
        </row>
        <row r="3891">
          <cell r="A3891">
            <v>6920110</v>
          </cell>
          <cell r="B3891" t="str">
            <v>Tampa para caixa R2, padrão TELEBRÁS</v>
          </cell>
          <cell r="C3891" t="str">
            <v>un</v>
          </cell>
          <cell r="D3891">
            <v>370.71</v>
          </cell>
          <cell r="E3891">
            <v>6.67</v>
          </cell>
          <cell r="F3891">
            <v>377.38</v>
          </cell>
        </row>
        <row r="3892">
          <cell r="A3892">
            <v>6920130</v>
          </cell>
          <cell r="B3892" t="str">
            <v>Bloco de ligação interna para 10 pares, BLI-10</v>
          </cell>
          <cell r="C3892" t="str">
            <v>un</v>
          </cell>
          <cell r="D3892">
            <v>3.21</v>
          </cell>
          <cell r="E3892">
            <v>10.51</v>
          </cell>
          <cell r="F3892">
            <v>13.72</v>
          </cell>
        </row>
        <row r="3893">
          <cell r="A3893">
            <v>6920140</v>
          </cell>
          <cell r="B3893" t="str">
            <v>Bloco de ligação engate rápido para 10 pares, BER-10</v>
          </cell>
          <cell r="C3893" t="str">
            <v>un</v>
          </cell>
          <cell r="D3893">
            <v>18.41</v>
          </cell>
          <cell r="E3893">
            <v>10.51</v>
          </cell>
          <cell r="F3893">
            <v>28.92</v>
          </cell>
        </row>
        <row r="3894">
          <cell r="A3894">
            <v>6920170</v>
          </cell>
          <cell r="B3894" t="str">
            <v>Calha de aço para 4 tomadas 2P+T - 250 V, com cabo</v>
          </cell>
          <cell r="C3894" t="str">
            <v>un</v>
          </cell>
          <cell r="D3894">
            <v>53.78</v>
          </cell>
          <cell r="E3894">
            <v>1.23</v>
          </cell>
          <cell r="F3894">
            <v>55.01</v>
          </cell>
        </row>
        <row r="3895">
          <cell r="A3895">
            <v>6920180</v>
          </cell>
          <cell r="B3895" t="str">
            <v>Cordão óptico duplex, multimodo com conector LC/LC - 2,5 m</v>
          </cell>
          <cell r="C3895" t="str">
            <v>un</v>
          </cell>
          <cell r="D3895">
            <v>88.1</v>
          </cell>
          <cell r="E3895">
            <v>7.07</v>
          </cell>
          <cell r="F3895">
            <v>95.17</v>
          </cell>
        </row>
        <row r="3896">
          <cell r="A3896">
            <v>6920200</v>
          </cell>
          <cell r="B3896" t="str">
            <v>Bandeja fixa para rack, 19´ x 500 mm</v>
          </cell>
          <cell r="C3896" t="str">
            <v>un</v>
          </cell>
          <cell r="D3896">
            <v>57.39</v>
          </cell>
          <cell r="E3896">
            <v>4.6100000000000003</v>
          </cell>
          <cell r="F3896">
            <v>62</v>
          </cell>
        </row>
        <row r="3897">
          <cell r="A3897">
            <v>6920210</v>
          </cell>
          <cell r="B3897" t="str">
            <v>Bandeja fixa para rack, 19´ x 800 mm</v>
          </cell>
          <cell r="C3897" t="str">
            <v>un</v>
          </cell>
          <cell r="D3897">
            <v>87.1</v>
          </cell>
          <cell r="E3897">
            <v>4.6100000000000003</v>
          </cell>
          <cell r="F3897">
            <v>91.71</v>
          </cell>
        </row>
        <row r="3898">
          <cell r="A3898">
            <v>6920220</v>
          </cell>
          <cell r="B3898" t="str">
            <v>Bandeja deslizante para rack, 19´ x 800 mm</v>
          </cell>
          <cell r="C3898" t="str">
            <v>un</v>
          </cell>
          <cell r="D3898">
            <v>159.4</v>
          </cell>
          <cell r="E3898">
            <v>4.6100000000000003</v>
          </cell>
          <cell r="F3898">
            <v>164.01</v>
          </cell>
        </row>
        <row r="3899">
          <cell r="A3899">
            <v>6920230</v>
          </cell>
          <cell r="B3899" t="str">
            <v>Calha de aço com 8 tomadas 2P+T - 250 V, com cabo</v>
          </cell>
          <cell r="C3899" t="str">
            <v>un</v>
          </cell>
          <cell r="D3899">
            <v>59.98</v>
          </cell>
          <cell r="E3899">
            <v>1.23</v>
          </cell>
          <cell r="F3899">
            <v>61.21</v>
          </cell>
        </row>
        <row r="3900">
          <cell r="A3900">
            <v>6920240</v>
          </cell>
          <cell r="B3900" t="str">
            <v>Calha de aço com 12 tomadas 2P+T - 250 V, com cabo</v>
          </cell>
          <cell r="C3900" t="str">
            <v>un</v>
          </cell>
          <cell r="D3900">
            <v>76.25</v>
          </cell>
          <cell r="E3900">
            <v>1.23</v>
          </cell>
          <cell r="F3900">
            <v>77.48</v>
          </cell>
        </row>
        <row r="3901">
          <cell r="A3901">
            <v>6920250</v>
          </cell>
          <cell r="B3901" t="str">
            <v>Painel frontal cego, 19´ x 2 U</v>
          </cell>
          <cell r="C3901" t="str">
            <v>un</v>
          </cell>
          <cell r="D3901">
            <v>8.39</v>
          </cell>
          <cell r="E3901">
            <v>2.46</v>
          </cell>
          <cell r="F3901">
            <v>10.85</v>
          </cell>
        </row>
        <row r="3902">
          <cell r="A3902">
            <v>6920260</v>
          </cell>
          <cell r="B3902" t="str">
            <v>Protetor de surto híbrido para rede de telecomunicações</v>
          </cell>
          <cell r="C3902" t="str">
            <v>un</v>
          </cell>
          <cell r="D3902">
            <v>22.32</v>
          </cell>
          <cell r="E3902">
            <v>11.67</v>
          </cell>
          <cell r="F3902">
            <v>33.99</v>
          </cell>
        </row>
        <row r="3903">
          <cell r="A3903">
            <v>6920270</v>
          </cell>
          <cell r="B3903" t="str">
            <v>Divisor interno com 1 entrada e 2 saídas - 75 Ohms</v>
          </cell>
          <cell r="C3903" t="str">
            <v>un</v>
          </cell>
          <cell r="D3903">
            <v>6.91</v>
          </cell>
          <cell r="E3903">
            <v>7.07</v>
          </cell>
          <cell r="F3903">
            <v>13.98</v>
          </cell>
        </row>
        <row r="3904">
          <cell r="A3904">
            <v>6920280</v>
          </cell>
          <cell r="B3904" t="str">
            <v>Divisor interno com 1 entrada e 4 saídas - 75 Ohms</v>
          </cell>
          <cell r="C3904" t="str">
            <v>un</v>
          </cell>
          <cell r="D3904">
            <v>10.44</v>
          </cell>
          <cell r="E3904">
            <v>7.07</v>
          </cell>
          <cell r="F3904">
            <v>17.510000000000002</v>
          </cell>
        </row>
        <row r="3905">
          <cell r="A3905">
            <v>6920290</v>
          </cell>
          <cell r="B3905" t="str">
            <v>Tomada blindada para VHF/UHF, CATV e FM, frequência 5 MHz a 1 GHz</v>
          </cell>
          <cell r="C3905" t="str">
            <v>un</v>
          </cell>
          <cell r="D3905">
            <v>8.7799999999999994</v>
          </cell>
          <cell r="E3905">
            <v>7.07</v>
          </cell>
          <cell r="F3905">
            <v>15.85</v>
          </cell>
        </row>
        <row r="3906">
          <cell r="A3906">
            <v>6920300</v>
          </cell>
          <cell r="B3906" t="str">
            <v>Bloco de distribuição com protetor de surtos, para 10 pares, BTDG-10</v>
          </cell>
          <cell r="C3906" t="str">
            <v>un</v>
          </cell>
          <cell r="D3906">
            <v>22.32</v>
          </cell>
          <cell r="E3906">
            <v>11.92</v>
          </cell>
          <cell r="F3906">
            <v>34.24</v>
          </cell>
        </row>
        <row r="3907">
          <cell r="A3907">
            <v>6920340</v>
          </cell>
          <cell r="B3907" t="str">
            <v>Tomada para TV, tipo pino Jack, com placa</v>
          </cell>
          <cell r="C3907" t="str">
            <v>un</v>
          </cell>
          <cell r="D3907">
            <v>8.65</v>
          </cell>
          <cell r="E3907">
            <v>5.95</v>
          </cell>
          <cell r="F3907">
            <v>14.6</v>
          </cell>
        </row>
        <row r="3908">
          <cell r="A3908">
            <v>6920350</v>
          </cell>
          <cell r="B3908" t="str">
            <v>Caixa de emenda ventilada em polipropileno, para até 200 pares</v>
          </cell>
          <cell r="C3908" t="str">
            <v>un</v>
          </cell>
          <cell r="D3908">
            <v>79.8</v>
          </cell>
          <cell r="E3908">
            <v>21.01</v>
          </cell>
          <cell r="F3908">
            <v>100.81</v>
          </cell>
        </row>
        <row r="3909">
          <cell r="A3909">
            <v>9701010</v>
          </cell>
          <cell r="B3909" t="str">
            <v>Adesivo vinílico, padrão regulamentado, para sinalização de incêndio</v>
          </cell>
          <cell r="C3909" t="str">
            <v>un</v>
          </cell>
          <cell r="D3909">
            <v>20.7</v>
          </cell>
          <cell r="E3909">
            <v>1.85</v>
          </cell>
          <cell r="F3909">
            <v>22.55</v>
          </cell>
        </row>
        <row r="3910">
          <cell r="A3910">
            <v>9702030</v>
          </cell>
          <cell r="B3910" t="str">
            <v>Placa comemorativa em aço inoxidável escovado</v>
          </cell>
          <cell r="C3910" t="str">
            <v>m²</v>
          </cell>
          <cell r="D3910">
            <v>5526.03</v>
          </cell>
          <cell r="E3910">
            <v>55.84</v>
          </cell>
          <cell r="F3910">
            <v>5581.87</v>
          </cell>
        </row>
        <row r="3911">
          <cell r="A3911">
            <v>9702190</v>
          </cell>
          <cell r="B3911" t="str">
            <v>Placa de identificação em acrílico com texto em vinil</v>
          </cell>
          <cell r="C3911" t="str">
            <v>m²</v>
          </cell>
          <cell r="D3911">
            <v>637.86</v>
          </cell>
          <cell r="E3911">
            <v>55.84</v>
          </cell>
          <cell r="F3911">
            <v>693.7</v>
          </cell>
        </row>
        <row r="3912">
          <cell r="A3912">
            <v>9702210</v>
          </cell>
          <cell r="B3912" t="str">
            <v>Placa de sinalização em PVC para ambientes</v>
          </cell>
          <cell r="C3912" t="str">
            <v>un</v>
          </cell>
          <cell r="D3912">
            <v>147.68</v>
          </cell>
          <cell r="E3912">
            <v>2.2999999999999998</v>
          </cell>
          <cell r="F3912">
            <v>149.97999999999999</v>
          </cell>
        </row>
        <row r="3913">
          <cell r="A3913">
            <v>9703010</v>
          </cell>
          <cell r="B3913" t="str">
            <v>Sinalização com pictograma em tinta acrílica</v>
          </cell>
          <cell r="C3913" t="str">
            <v>un</v>
          </cell>
          <cell r="D3913">
            <v>6.09</v>
          </cell>
          <cell r="E3913">
            <v>32.229999999999997</v>
          </cell>
          <cell r="F3913">
            <v>38.32</v>
          </cell>
        </row>
        <row r="3914">
          <cell r="A3914">
            <v>9704010</v>
          </cell>
          <cell r="B3914" t="str">
            <v>Sinalização horizontal com tinta vinílica ou acrílica</v>
          </cell>
          <cell r="C3914" t="str">
            <v>m²</v>
          </cell>
          <cell r="D3914">
            <v>19.07</v>
          </cell>
          <cell r="E3914">
            <v>0</v>
          </cell>
          <cell r="F3914">
            <v>19.07</v>
          </cell>
        </row>
        <row r="3915">
          <cell r="A3915">
            <v>9704020</v>
          </cell>
          <cell r="B3915" t="str">
            <v>Sinalização horizontal com termoplástico tipo Hot-spray</v>
          </cell>
          <cell r="C3915" t="str">
            <v>m²</v>
          </cell>
          <cell r="D3915">
            <v>35.880000000000003</v>
          </cell>
          <cell r="E3915">
            <v>0</v>
          </cell>
          <cell r="F3915">
            <v>35.880000000000003</v>
          </cell>
        </row>
        <row r="3916">
          <cell r="A3916">
            <v>9705070</v>
          </cell>
          <cell r="B3916" t="str">
            <v>Manta de borracha para sinalização em estacionamento e proteção de coluna e parede, de 1000 x 750 mm e espessura 10 mm</v>
          </cell>
          <cell r="C3916" t="str">
            <v>un</v>
          </cell>
          <cell r="D3916">
            <v>74.05</v>
          </cell>
          <cell r="E3916">
            <v>4.7699999999999996</v>
          </cell>
          <cell r="F3916">
            <v>78.819999999999993</v>
          </cell>
        </row>
        <row r="3917">
          <cell r="A3917">
            <v>9705080</v>
          </cell>
          <cell r="B3917" t="str">
            <v>Cantoneira de borracha para sinalização em estacionamento e proteção de coluna, de 750 x 100 x 100 mm e espessura 10 mm</v>
          </cell>
          <cell r="C3917" t="str">
            <v>un</v>
          </cell>
          <cell r="D3917">
            <v>20.3</v>
          </cell>
          <cell r="E3917">
            <v>0.98</v>
          </cell>
          <cell r="F3917">
            <v>21.28</v>
          </cell>
        </row>
        <row r="3918">
          <cell r="A3918">
            <v>9705100</v>
          </cell>
          <cell r="B3918" t="str">
            <v>Sinalização vertical em placa de aço galvanizada com pintura em esmalte sintético</v>
          </cell>
          <cell r="C3918" t="str">
            <v>m²</v>
          </cell>
          <cell r="D3918">
            <v>641.19000000000005</v>
          </cell>
          <cell r="E3918">
            <v>39.090000000000003</v>
          </cell>
          <cell r="F3918">
            <v>680.28</v>
          </cell>
        </row>
        <row r="3919">
          <cell r="A3919">
            <v>9705130</v>
          </cell>
          <cell r="B3919" t="str">
            <v>Colocação de placa em suporte de madeira / metálico - solo</v>
          </cell>
          <cell r="C3919" t="str">
            <v>m²</v>
          </cell>
          <cell r="D3919">
            <v>37.770000000000003</v>
          </cell>
          <cell r="E3919">
            <v>0</v>
          </cell>
          <cell r="F3919">
            <v>37.770000000000003</v>
          </cell>
        </row>
        <row r="3920">
          <cell r="A3920">
            <v>9705140</v>
          </cell>
          <cell r="B3920" t="str">
            <v>Suporte de perfil metálico galvanizado</v>
          </cell>
          <cell r="C3920" t="str">
            <v>kg</v>
          </cell>
          <cell r="D3920">
            <v>14.59</v>
          </cell>
          <cell r="E3920">
            <v>0</v>
          </cell>
          <cell r="F3920">
            <v>14.59</v>
          </cell>
        </row>
        <row r="3921">
          <cell r="A3921">
            <v>9802210</v>
          </cell>
          <cell r="B3921" t="str">
            <v>Banco de madeira com encosto e pés em ferro fundido pintado</v>
          </cell>
          <cell r="C3921" t="str">
            <v>un</v>
          </cell>
          <cell r="D3921">
            <v>372.12</v>
          </cell>
          <cell r="E3921">
            <v>0</v>
          </cell>
          <cell r="F3921">
            <v>372.12</v>
          </cell>
        </row>
        <row r="3922">
          <cell r="A3922">
            <v>9820020</v>
          </cell>
          <cell r="B3922" t="str">
            <v>Capacho em fibra natural</v>
          </cell>
          <cell r="C3922" t="str">
            <v>m²</v>
          </cell>
          <cell r="D3922">
            <v>165.05</v>
          </cell>
          <cell r="E3922">
            <v>4.3899999999999997</v>
          </cell>
          <cell r="F3922">
            <v>169.44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Z56"/>
  <sheetViews>
    <sheetView topLeftCell="A22" workbookViewId="0">
      <selection activeCell="AC45" sqref="AC45:AT45"/>
    </sheetView>
  </sheetViews>
  <sheetFormatPr defaultRowHeight="15"/>
  <cols>
    <col min="1" max="40" width="1.5703125" style="7" customWidth="1"/>
    <col min="41" max="44" width="1.42578125" style="7" customWidth="1"/>
    <col min="45" max="54" width="1.5703125" style="7" customWidth="1"/>
    <col min="55" max="59" width="1.42578125" style="7" customWidth="1"/>
    <col min="60" max="69" width="1.5703125" style="7" customWidth="1"/>
    <col min="70" max="74" width="1.42578125" style="7" customWidth="1"/>
    <col min="76" max="76" width="13.28515625" bestFit="1" customWidth="1"/>
    <col min="78" max="78" width="17.140625" customWidth="1"/>
  </cols>
  <sheetData>
    <row r="1" spans="1:78" s="10" customFormat="1" ht="17.100000000000001" customHeight="1">
      <c r="A1" s="68" t="s">
        <v>44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/>
      <c r="BK1" s="69"/>
      <c r="BL1" s="69"/>
      <c r="BM1" s="69"/>
      <c r="BN1" s="69"/>
      <c r="BO1" s="69"/>
      <c r="BP1" s="69"/>
      <c r="BQ1" s="69"/>
      <c r="BR1" s="69"/>
      <c r="BS1" s="69"/>
      <c r="BT1" s="69"/>
      <c r="BU1" s="69"/>
      <c r="BV1" s="70"/>
    </row>
    <row r="2" spans="1:78" s="11" customFormat="1" ht="15" customHeight="1">
      <c r="A2" s="71" t="s">
        <v>54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/>
      <c r="BN2" s="72"/>
      <c r="BO2" s="72"/>
      <c r="BP2" s="72"/>
      <c r="BQ2" s="72"/>
      <c r="BR2" s="72"/>
      <c r="BS2" s="72"/>
      <c r="BT2" s="72"/>
      <c r="BU2" s="72"/>
      <c r="BV2" s="73"/>
    </row>
    <row r="3" spans="1:78" s="11" customFormat="1" ht="12.95" customHeight="1">
      <c r="A3" s="67" t="s">
        <v>45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U3" s="13"/>
      <c r="V3" s="13"/>
      <c r="W3" s="14"/>
      <c r="X3" s="14"/>
      <c r="Y3" s="14"/>
      <c r="Z3" s="14"/>
      <c r="AA3" s="14"/>
      <c r="AB3" s="14"/>
      <c r="AC3" s="14"/>
      <c r="AD3" s="40"/>
      <c r="AE3" s="74" t="s">
        <v>49</v>
      </c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5"/>
      <c r="BA3" s="76" t="s">
        <v>50</v>
      </c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  <c r="BM3" s="74"/>
      <c r="BN3" s="74"/>
      <c r="BO3" s="74"/>
      <c r="BP3" s="74"/>
      <c r="BQ3" s="74"/>
      <c r="BR3" s="74"/>
      <c r="BS3" s="74"/>
      <c r="BT3" s="74"/>
      <c r="BU3" s="74"/>
      <c r="BV3" s="75"/>
    </row>
    <row r="4" spans="1:78" s="11" customFormat="1" ht="12.95" customHeight="1">
      <c r="A4" s="77" t="s">
        <v>46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9"/>
      <c r="AD4" s="15"/>
      <c r="AE4" s="80" t="s">
        <v>51</v>
      </c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1"/>
    </row>
    <row r="5" spans="1:78" s="11" customFormat="1" ht="12.95" customHeight="1">
      <c r="A5" s="82" t="s">
        <v>47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4"/>
      <c r="AD5" s="36"/>
      <c r="AE5" s="88" t="s">
        <v>52</v>
      </c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  <c r="BM5" s="88"/>
      <c r="BN5" s="88"/>
      <c r="BO5" s="88"/>
      <c r="BP5" s="88"/>
      <c r="BQ5" s="88"/>
      <c r="BR5" s="88"/>
      <c r="BS5" s="88"/>
      <c r="BT5" s="88"/>
      <c r="BU5" s="88"/>
      <c r="BV5" s="89"/>
    </row>
    <row r="6" spans="1:78" s="11" customFormat="1" ht="12.95" customHeight="1">
      <c r="A6" s="85"/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7"/>
      <c r="AD6" s="37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1"/>
    </row>
    <row r="7" spans="1:78" s="11" customFormat="1" ht="12.95" customHeight="1">
      <c r="A7" s="92" t="s">
        <v>87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4"/>
      <c r="AD7" s="38"/>
      <c r="AE7" s="98" t="s">
        <v>53</v>
      </c>
      <c r="AF7" s="98"/>
      <c r="AG7" s="98"/>
      <c r="AH7" s="98"/>
      <c r="AI7" s="98"/>
      <c r="AJ7" s="98"/>
      <c r="AK7" s="98"/>
      <c r="AL7" s="98"/>
      <c r="AM7" s="98"/>
      <c r="AN7" s="98"/>
      <c r="AO7" s="98"/>
      <c r="AP7" s="98"/>
      <c r="AQ7" s="98"/>
      <c r="AR7" s="98"/>
      <c r="AS7" s="98"/>
      <c r="AT7" s="98"/>
      <c r="AU7" s="98"/>
      <c r="AV7" s="98"/>
      <c r="AW7" s="98"/>
      <c r="AX7" s="98"/>
      <c r="AY7" s="98"/>
      <c r="AZ7" s="98"/>
      <c r="BA7" s="98"/>
      <c r="BB7" s="98"/>
      <c r="BC7" s="98"/>
      <c r="BD7" s="98"/>
      <c r="BE7" s="98"/>
      <c r="BF7" s="98"/>
      <c r="BG7" s="98"/>
      <c r="BH7" s="98"/>
      <c r="BI7" s="98"/>
      <c r="BJ7" s="98"/>
      <c r="BK7" s="98"/>
      <c r="BL7" s="98"/>
      <c r="BM7" s="98"/>
      <c r="BN7" s="98"/>
      <c r="BO7" s="98"/>
      <c r="BP7" s="98"/>
      <c r="BQ7" s="98"/>
      <c r="BR7" s="98"/>
      <c r="BS7" s="98"/>
      <c r="BT7" s="98"/>
      <c r="BU7" s="98"/>
      <c r="BV7" s="99"/>
    </row>
    <row r="8" spans="1:78" s="11" customFormat="1" ht="12.95" customHeight="1">
      <c r="A8" s="95"/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C8" s="97"/>
      <c r="AD8" s="39"/>
      <c r="AE8" s="100"/>
      <c r="AF8" s="100"/>
      <c r="AG8" s="100"/>
      <c r="AH8" s="100"/>
      <c r="AI8" s="100"/>
      <c r="AJ8" s="100"/>
      <c r="AK8" s="100"/>
      <c r="AL8" s="100"/>
      <c r="AM8" s="100"/>
      <c r="AN8" s="100"/>
      <c r="AO8" s="100"/>
      <c r="AP8" s="100"/>
      <c r="AQ8" s="100"/>
      <c r="AR8" s="100"/>
      <c r="AS8" s="100"/>
      <c r="AT8" s="100"/>
      <c r="AU8" s="100"/>
      <c r="AV8" s="100"/>
      <c r="AW8" s="100"/>
      <c r="AX8" s="100"/>
      <c r="AY8" s="100"/>
      <c r="AZ8" s="100"/>
      <c r="BA8" s="100"/>
      <c r="BB8" s="100"/>
      <c r="BC8" s="100"/>
      <c r="BD8" s="100"/>
      <c r="BE8" s="100"/>
      <c r="BF8" s="100"/>
      <c r="BG8" s="100"/>
      <c r="BH8" s="100"/>
      <c r="BI8" s="100"/>
      <c r="BJ8" s="100"/>
      <c r="BK8" s="100"/>
      <c r="BL8" s="100"/>
      <c r="BM8" s="100"/>
      <c r="BN8" s="100"/>
      <c r="BO8" s="100"/>
      <c r="BP8" s="100"/>
      <c r="BQ8" s="100"/>
      <c r="BR8" s="100"/>
      <c r="BS8" s="100"/>
      <c r="BT8" s="100"/>
      <c r="BU8" s="100"/>
      <c r="BV8" s="101"/>
    </row>
    <row r="9" spans="1:78" s="3" customFormat="1" ht="6.95" customHeight="1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7"/>
      <c r="BP9" s="16"/>
      <c r="BQ9" s="16"/>
      <c r="BR9" s="16"/>
      <c r="BS9" s="16"/>
      <c r="BT9" s="16"/>
      <c r="BU9" s="16"/>
      <c r="BV9" s="16"/>
    </row>
    <row r="10" spans="1:78" s="18" customFormat="1" ht="14.1" customHeight="1">
      <c r="A10" s="102" t="s">
        <v>55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03"/>
      <c r="AO10" s="103"/>
      <c r="AP10" s="103"/>
      <c r="AQ10" s="103"/>
      <c r="AR10" s="103"/>
      <c r="AS10" s="103"/>
      <c r="AT10" s="103"/>
      <c r="AU10" s="103"/>
      <c r="AV10" s="103"/>
      <c r="AW10" s="103"/>
      <c r="AX10" s="103"/>
      <c r="AY10" s="103"/>
      <c r="AZ10" s="103"/>
      <c r="BA10" s="103"/>
      <c r="BB10" s="103"/>
      <c r="BC10" s="103"/>
      <c r="BD10" s="103"/>
      <c r="BE10" s="103"/>
      <c r="BF10" s="103"/>
      <c r="BG10" s="103"/>
      <c r="BH10" s="103"/>
      <c r="BI10" s="103"/>
      <c r="BJ10" s="103"/>
      <c r="BK10" s="103"/>
      <c r="BL10" s="103"/>
      <c r="BM10" s="103"/>
      <c r="BN10" s="103"/>
      <c r="BO10" s="103"/>
      <c r="BP10" s="103"/>
      <c r="BQ10" s="103"/>
      <c r="BR10" s="103"/>
      <c r="BS10" s="103"/>
      <c r="BT10" s="103"/>
      <c r="BU10" s="103"/>
      <c r="BV10" s="104"/>
    </row>
    <row r="11" spans="1:78" s="10" customFormat="1" ht="12.95" customHeight="1">
      <c r="A11" s="105" t="s">
        <v>33</v>
      </c>
      <c r="B11" s="105"/>
      <c r="C11" s="105"/>
      <c r="D11" s="105" t="s">
        <v>34</v>
      </c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6" t="s">
        <v>56</v>
      </c>
      <c r="AE11" s="106"/>
      <c r="AF11" s="106"/>
      <c r="AG11" s="106"/>
      <c r="AH11" s="106"/>
      <c r="AI11" s="106"/>
      <c r="AJ11" s="106"/>
      <c r="AK11" s="106"/>
      <c r="AL11" s="106"/>
      <c r="AM11" s="106"/>
      <c r="AN11" s="106"/>
      <c r="AO11" s="106"/>
      <c r="AP11" s="106"/>
      <c r="AQ11" s="106"/>
      <c r="AR11" s="106"/>
      <c r="AS11" s="106" t="s">
        <v>57</v>
      </c>
      <c r="AT11" s="106"/>
      <c r="AU11" s="106"/>
      <c r="AV11" s="106"/>
      <c r="AW11" s="106"/>
      <c r="AX11" s="106"/>
      <c r="AY11" s="106"/>
      <c r="AZ11" s="106"/>
      <c r="BA11" s="106"/>
      <c r="BB11" s="106"/>
      <c r="BC11" s="106"/>
      <c r="BD11" s="106"/>
      <c r="BE11" s="106"/>
      <c r="BF11" s="106"/>
      <c r="BG11" s="106"/>
      <c r="BH11" s="106" t="s">
        <v>48</v>
      </c>
      <c r="BI11" s="106"/>
      <c r="BJ11" s="106"/>
      <c r="BK11" s="106"/>
      <c r="BL11" s="106"/>
      <c r="BM11" s="106"/>
      <c r="BN11" s="106"/>
      <c r="BO11" s="106"/>
      <c r="BP11" s="106"/>
      <c r="BQ11" s="106"/>
      <c r="BR11" s="106"/>
      <c r="BS11" s="106"/>
      <c r="BT11" s="106"/>
      <c r="BU11" s="106"/>
      <c r="BV11" s="106"/>
    </row>
    <row r="12" spans="1:78" s="10" customFormat="1" ht="12.95" customHeight="1">
      <c r="A12" s="105"/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D12" s="106"/>
      <c r="AE12" s="106"/>
      <c r="AF12" s="106"/>
      <c r="AG12" s="106"/>
      <c r="AH12" s="106"/>
      <c r="AI12" s="106"/>
      <c r="AJ12" s="106"/>
      <c r="AK12" s="106"/>
      <c r="AL12" s="106"/>
      <c r="AM12" s="106"/>
      <c r="AN12" s="106"/>
      <c r="AO12" s="106"/>
      <c r="AP12" s="106"/>
      <c r="AQ12" s="106"/>
      <c r="AR12" s="106"/>
      <c r="AS12" s="106"/>
      <c r="AT12" s="106"/>
      <c r="AU12" s="106"/>
      <c r="AV12" s="106"/>
      <c r="AW12" s="106"/>
      <c r="AX12" s="106"/>
      <c r="AY12" s="106"/>
      <c r="AZ12" s="106"/>
      <c r="BA12" s="106"/>
      <c r="BB12" s="106"/>
      <c r="BC12" s="106"/>
      <c r="BD12" s="106"/>
      <c r="BE12" s="106"/>
      <c r="BF12" s="106"/>
      <c r="BG12" s="106"/>
      <c r="BH12" s="106"/>
      <c r="BI12" s="106"/>
      <c r="BJ12" s="106"/>
      <c r="BK12" s="106"/>
      <c r="BL12" s="106"/>
      <c r="BM12" s="106"/>
      <c r="BN12" s="106"/>
      <c r="BO12" s="106"/>
      <c r="BP12" s="106"/>
      <c r="BQ12" s="106"/>
      <c r="BR12" s="106"/>
      <c r="BS12" s="106"/>
      <c r="BT12" s="106"/>
      <c r="BU12" s="106"/>
      <c r="BV12" s="106"/>
    </row>
    <row r="13" spans="1:78" ht="11.45" customHeight="1">
      <c r="A13" s="111" t="s">
        <v>36</v>
      </c>
      <c r="B13" s="111"/>
      <c r="C13" s="111"/>
      <c r="D13" s="112" t="s">
        <v>35</v>
      </c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07">
        <f>BH13*0.3</f>
        <v>845.04000000000008</v>
      </c>
      <c r="AE13" s="108"/>
      <c r="AF13" s="108"/>
      <c r="AG13" s="108"/>
      <c r="AH13" s="108"/>
      <c r="AI13" s="108"/>
      <c r="AJ13" s="108"/>
      <c r="AK13" s="108"/>
      <c r="AL13" s="108" t="s">
        <v>42</v>
      </c>
      <c r="AM13" s="108"/>
      <c r="AN13" s="19"/>
      <c r="AO13" s="19"/>
      <c r="AP13" s="19"/>
      <c r="AQ13" s="19"/>
      <c r="AR13" s="20"/>
      <c r="AS13" s="107">
        <f>BH13*0.7</f>
        <v>1971.76</v>
      </c>
      <c r="AT13" s="108"/>
      <c r="AU13" s="108"/>
      <c r="AV13" s="108"/>
      <c r="AW13" s="108"/>
      <c r="AX13" s="108"/>
      <c r="AY13" s="108"/>
      <c r="AZ13" s="108"/>
      <c r="BA13" s="108" t="s">
        <v>42</v>
      </c>
      <c r="BB13" s="108"/>
      <c r="BC13" s="19"/>
      <c r="BD13" s="19"/>
      <c r="BE13" s="19"/>
      <c r="BF13" s="19"/>
      <c r="BG13" s="20"/>
      <c r="BH13" s="107">
        <v>2816.8</v>
      </c>
      <c r="BI13" s="108"/>
      <c r="BJ13" s="108"/>
      <c r="BK13" s="108"/>
      <c r="BL13" s="108"/>
      <c r="BM13" s="108"/>
      <c r="BN13" s="108"/>
      <c r="BO13" s="108"/>
      <c r="BP13" s="108" t="s">
        <v>42</v>
      </c>
      <c r="BQ13" s="108"/>
      <c r="BR13" s="21"/>
      <c r="BS13" s="21"/>
      <c r="BT13" s="21"/>
      <c r="BU13" s="21"/>
      <c r="BV13" s="22"/>
    </row>
    <row r="14" spans="1:78" s="4" customFormat="1" ht="11.45" customHeight="1">
      <c r="A14" s="111"/>
      <c r="B14" s="111"/>
      <c r="C14" s="111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23"/>
      <c r="AE14" s="24"/>
      <c r="AF14" s="109">
        <f>BJ14*0.3</f>
        <v>21124.5</v>
      </c>
      <c r="AG14" s="109"/>
      <c r="AH14" s="109"/>
      <c r="AI14" s="109"/>
      <c r="AJ14" s="109"/>
      <c r="AK14" s="109"/>
      <c r="AL14" s="109"/>
      <c r="AM14" s="109"/>
      <c r="AN14" s="24"/>
      <c r="AO14" s="24"/>
      <c r="AP14" s="24"/>
      <c r="AQ14" s="24"/>
      <c r="AR14" s="25"/>
      <c r="AS14" s="23"/>
      <c r="AT14" s="24"/>
      <c r="AU14" s="109">
        <f>BJ14*0.7</f>
        <v>49290.5</v>
      </c>
      <c r="AV14" s="109"/>
      <c r="AW14" s="109"/>
      <c r="AX14" s="109"/>
      <c r="AY14" s="109"/>
      <c r="AZ14" s="109"/>
      <c r="BA14" s="109"/>
      <c r="BB14" s="109"/>
      <c r="BC14" s="24"/>
      <c r="BD14" s="24"/>
      <c r="BE14" s="24"/>
      <c r="BF14" s="24"/>
      <c r="BG14" s="25"/>
      <c r="BH14" s="23"/>
      <c r="BI14" s="24"/>
      <c r="BJ14" s="109">
        <v>70415</v>
      </c>
      <c r="BK14" s="109"/>
      <c r="BL14" s="109"/>
      <c r="BM14" s="109"/>
      <c r="BN14" s="109"/>
      <c r="BO14" s="109"/>
      <c r="BP14" s="109"/>
      <c r="BQ14" s="109"/>
      <c r="BR14" s="26"/>
      <c r="BS14" s="26"/>
      <c r="BT14" s="26"/>
      <c r="BU14" s="26"/>
      <c r="BV14" s="27"/>
      <c r="BX14" s="66"/>
      <c r="BZ14" s="32"/>
    </row>
    <row r="15" spans="1:78" ht="11.45" customHeight="1">
      <c r="A15" s="111"/>
      <c r="B15" s="111"/>
      <c r="C15" s="111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28"/>
      <c r="AE15" s="29"/>
      <c r="AF15" s="29"/>
      <c r="AG15" s="30"/>
      <c r="AH15" s="30"/>
      <c r="AI15" s="30"/>
      <c r="AJ15" s="30"/>
      <c r="AK15" s="110">
        <v>30</v>
      </c>
      <c r="AL15" s="110"/>
      <c r="AM15" s="30" t="s">
        <v>43</v>
      </c>
      <c r="AN15" s="30"/>
      <c r="AO15" s="30"/>
      <c r="AP15" s="30"/>
      <c r="AQ15" s="30"/>
      <c r="AR15" s="31"/>
      <c r="AS15" s="28"/>
      <c r="AT15" s="29"/>
      <c r="AU15" s="29"/>
      <c r="AV15" s="30"/>
      <c r="AW15" s="30"/>
      <c r="AX15" s="30"/>
      <c r="AY15" s="30"/>
      <c r="AZ15" s="110">
        <v>70</v>
      </c>
      <c r="BA15" s="110"/>
      <c r="BB15" s="30" t="s">
        <v>43</v>
      </c>
      <c r="BC15" s="30"/>
      <c r="BD15" s="30"/>
      <c r="BE15" s="30"/>
      <c r="BF15" s="30"/>
      <c r="BG15" s="31"/>
      <c r="BH15" s="28"/>
      <c r="BI15" s="29"/>
      <c r="BJ15" s="29"/>
      <c r="BK15" s="30"/>
      <c r="BL15" s="30"/>
      <c r="BM15" s="30"/>
      <c r="BN15" s="110">
        <v>100</v>
      </c>
      <c r="BO15" s="110"/>
      <c r="BP15" s="110"/>
      <c r="BQ15" s="30" t="s">
        <v>43</v>
      </c>
      <c r="BR15" s="30"/>
      <c r="BS15" s="30"/>
      <c r="BT15" s="30"/>
      <c r="BU15" s="30"/>
      <c r="BV15" s="31"/>
    </row>
    <row r="16" spans="1:78" ht="11.45" customHeight="1">
      <c r="A16" s="111" t="s">
        <v>37</v>
      </c>
      <c r="B16" s="111"/>
      <c r="C16" s="111"/>
      <c r="D16" s="112" t="s">
        <v>86</v>
      </c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07">
        <f>BH16*0.3</f>
        <v>264.75</v>
      </c>
      <c r="AE16" s="108"/>
      <c r="AF16" s="108"/>
      <c r="AG16" s="108"/>
      <c r="AH16" s="108"/>
      <c r="AI16" s="108"/>
      <c r="AJ16" s="108"/>
      <c r="AK16" s="108"/>
      <c r="AL16" s="108" t="s">
        <v>42</v>
      </c>
      <c r="AM16" s="108"/>
      <c r="AN16" s="19"/>
      <c r="AO16" s="19"/>
      <c r="AP16" s="19"/>
      <c r="AQ16" s="19"/>
      <c r="AR16" s="20"/>
      <c r="AS16" s="107">
        <f>BH16*0.7</f>
        <v>617.75</v>
      </c>
      <c r="AT16" s="108"/>
      <c r="AU16" s="108"/>
      <c r="AV16" s="108"/>
      <c r="AW16" s="108"/>
      <c r="AX16" s="108"/>
      <c r="AY16" s="108"/>
      <c r="AZ16" s="108"/>
      <c r="BA16" s="108" t="s">
        <v>42</v>
      </c>
      <c r="BB16" s="108"/>
      <c r="BC16" s="19"/>
      <c r="BD16" s="19"/>
      <c r="BE16" s="19"/>
      <c r="BF16" s="19"/>
      <c r="BG16" s="20"/>
      <c r="BH16" s="107">
        <v>882.5</v>
      </c>
      <c r="BI16" s="108"/>
      <c r="BJ16" s="108"/>
      <c r="BK16" s="108"/>
      <c r="BL16" s="108"/>
      <c r="BM16" s="108"/>
      <c r="BN16" s="108"/>
      <c r="BO16" s="108"/>
      <c r="BP16" s="108" t="s">
        <v>42</v>
      </c>
      <c r="BQ16" s="108"/>
      <c r="BR16" s="21"/>
      <c r="BS16" s="21"/>
      <c r="BT16" s="21"/>
      <c r="BU16" s="21"/>
      <c r="BV16" s="22"/>
    </row>
    <row r="17" spans="1:78" s="4" customFormat="1" ht="11.45" customHeight="1">
      <c r="A17" s="111"/>
      <c r="B17" s="111"/>
      <c r="C17" s="111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23"/>
      <c r="AE17" s="24"/>
      <c r="AF17" s="109">
        <f>+BJ17*0.3</f>
        <v>7178.9609999999993</v>
      </c>
      <c r="AG17" s="109"/>
      <c r="AH17" s="109"/>
      <c r="AI17" s="109"/>
      <c r="AJ17" s="109"/>
      <c r="AK17" s="109"/>
      <c r="AL17" s="109"/>
      <c r="AM17" s="109"/>
      <c r="AN17" s="24"/>
      <c r="AO17" s="24"/>
      <c r="AP17" s="24"/>
      <c r="AQ17" s="24"/>
      <c r="AR17" s="25"/>
      <c r="AS17" s="23"/>
      <c r="AT17" s="24"/>
      <c r="AU17" s="109">
        <f>+BJ17*0.7</f>
        <v>16750.909</v>
      </c>
      <c r="AV17" s="109"/>
      <c r="AW17" s="109"/>
      <c r="AX17" s="109"/>
      <c r="AY17" s="109"/>
      <c r="AZ17" s="109"/>
      <c r="BA17" s="109"/>
      <c r="BB17" s="109"/>
      <c r="BC17" s="24"/>
      <c r="BD17" s="24"/>
      <c r="BE17" s="24"/>
      <c r="BF17" s="24"/>
      <c r="BG17" s="25"/>
      <c r="BH17" s="23"/>
      <c r="BI17" s="24"/>
      <c r="BJ17" s="113">
        <v>23929.87</v>
      </c>
      <c r="BK17" s="113"/>
      <c r="BL17" s="113"/>
      <c r="BM17" s="113"/>
      <c r="BN17" s="113"/>
      <c r="BO17" s="113"/>
      <c r="BP17" s="113"/>
      <c r="BQ17" s="113"/>
      <c r="BR17" s="26"/>
      <c r="BS17" s="26"/>
      <c r="BT17" s="26"/>
      <c r="BU17" s="26"/>
      <c r="BV17" s="27"/>
      <c r="BW17" t="s">
        <v>88</v>
      </c>
      <c r="BZ17" s="32"/>
    </row>
    <row r="18" spans="1:78" ht="11.45" customHeight="1">
      <c r="A18" s="111"/>
      <c r="B18" s="111"/>
      <c r="C18" s="111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12"/>
      <c r="AB18" s="112"/>
      <c r="AC18" s="112"/>
      <c r="AD18" s="28"/>
      <c r="AE18" s="29"/>
      <c r="AF18" s="29"/>
      <c r="AG18" s="30"/>
      <c r="AH18" s="30"/>
      <c r="AI18" s="30"/>
      <c r="AJ18" s="30"/>
      <c r="AK18" s="110">
        <v>30</v>
      </c>
      <c r="AL18" s="110"/>
      <c r="AM18" s="30" t="s">
        <v>43</v>
      </c>
      <c r="AN18" s="30"/>
      <c r="AO18" s="30"/>
      <c r="AP18" s="30"/>
      <c r="AQ18" s="30"/>
      <c r="AR18" s="31"/>
      <c r="AS18" s="28"/>
      <c r="AT18" s="29"/>
      <c r="AU18" s="29"/>
      <c r="AV18" s="30"/>
      <c r="AW18" s="30"/>
      <c r="AX18" s="30"/>
      <c r="AY18" s="30"/>
      <c r="AZ18" s="110">
        <v>70</v>
      </c>
      <c r="BA18" s="110"/>
      <c r="BB18" s="30" t="s">
        <v>43</v>
      </c>
      <c r="BC18" s="30"/>
      <c r="BD18" s="30"/>
      <c r="BE18" s="30"/>
      <c r="BF18" s="30"/>
      <c r="BG18" s="31"/>
      <c r="BH18" s="28"/>
      <c r="BI18" s="29"/>
      <c r="BJ18" s="29"/>
      <c r="BK18" s="30"/>
      <c r="BL18" s="30"/>
      <c r="BM18" s="30"/>
      <c r="BN18" s="110">
        <v>100</v>
      </c>
      <c r="BO18" s="110"/>
      <c r="BP18" s="110"/>
      <c r="BQ18" s="30" t="s">
        <v>43</v>
      </c>
      <c r="BR18" s="30"/>
      <c r="BS18" s="30"/>
      <c r="BT18" s="30"/>
      <c r="BU18" s="30"/>
      <c r="BV18" s="31"/>
    </row>
    <row r="19" spans="1:78" ht="11.45" customHeight="1">
      <c r="A19" s="111" t="s">
        <v>38</v>
      </c>
      <c r="B19" s="111"/>
      <c r="C19" s="111"/>
      <c r="D19" s="112" t="s">
        <v>39</v>
      </c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2"/>
      <c r="AA19" s="112"/>
      <c r="AB19" s="112"/>
      <c r="AC19" s="112"/>
      <c r="AD19" s="107">
        <v>2</v>
      </c>
      <c r="AE19" s="108"/>
      <c r="AF19" s="108"/>
      <c r="AG19" s="108"/>
      <c r="AH19" s="108"/>
      <c r="AI19" s="108"/>
      <c r="AJ19" s="108"/>
      <c r="AK19" s="108"/>
      <c r="AL19" s="108" t="s">
        <v>58</v>
      </c>
      <c r="AM19" s="108"/>
      <c r="AN19" s="19"/>
      <c r="AO19" s="19"/>
      <c r="AP19" s="19"/>
      <c r="AQ19" s="19"/>
      <c r="AR19" s="20"/>
      <c r="AS19" s="107">
        <v>4</v>
      </c>
      <c r="AT19" s="108"/>
      <c r="AU19" s="108"/>
      <c r="AV19" s="108"/>
      <c r="AW19" s="108"/>
      <c r="AX19" s="108"/>
      <c r="AY19" s="108"/>
      <c r="AZ19" s="108"/>
      <c r="BA19" s="108" t="s">
        <v>58</v>
      </c>
      <c r="BB19" s="108"/>
      <c r="BC19" s="19"/>
      <c r="BD19" s="19"/>
      <c r="BE19" s="19"/>
      <c r="BF19" s="19"/>
      <c r="BG19" s="20"/>
      <c r="BH19" s="107">
        <v>6</v>
      </c>
      <c r="BI19" s="108"/>
      <c r="BJ19" s="108"/>
      <c r="BK19" s="108"/>
      <c r="BL19" s="108"/>
      <c r="BM19" s="108"/>
      <c r="BN19" s="108"/>
      <c r="BO19" s="108"/>
      <c r="BP19" s="108" t="s">
        <v>42</v>
      </c>
      <c r="BQ19" s="108"/>
      <c r="BR19" s="21"/>
      <c r="BS19" s="21"/>
      <c r="BT19" s="21"/>
      <c r="BU19" s="21"/>
      <c r="BV19" s="22"/>
    </row>
    <row r="20" spans="1:78" s="4" customFormat="1" ht="11.45" customHeight="1">
      <c r="A20" s="111"/>
      <c r="B20" s="111"/>
      <c r="C20" s="111"/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  <c r="AA20" s="112"/>
      <c r="AB20" s="112"/>
      <c r="AC20" s="112"/>
      <c r="AD20" s="23"/>
      <c r="AE20" s="24"/>
      <c r="AF20" s="109">
        <f>BJ20/6*2</f>
        <v>1513.5133333333333</v>
      </c>
      <c r="AG20" s="109"/>
      <c r="AH20" s="109"/>
      <c r="AI20" s="109"/>
      <c r="AJ20" s="109"/>
      <c r="AK20" s="109"/>
      <c r="AL20" s="109"/>
      <c r="AM20" s="109"/>
      <c r="AN20" s="24"/>
      <c r="AO20" s="24"/>
      <c r="AP20" s="24"/>
      <c r="AQ20" s="24"/>
      <c r="AR20" s="25"/>
      <c r="AS20" s="23"/>
      <c r="AT20" s="24"/>
      <c r="AU20" s="109">
        <f>BJ20/6*4</f>
        <v>3027.0266666666666</v>
      </c>
      <c r="AV20" s="109"/>
      <c r="AW20" s="109"/>
      <c r="AX20" s="109"/>
      <c r="AY20" s="109"/>
      <c r="AZ20" s="109"/>
      <c r="BA20" s="109"/>
      <c r="BB20" s="109"/>
      <c r="BC20" s="24"/>
      <c r="BD20" s="24"/>
      <c r="BE20" s="24"/>
      <c r="BF20" s="24"/>
      <c r="BG20" s="25"/>
      <c r="BH20" s="23"/>
      <c r="BI20" s="24"/>
      <c r="BJ20" s="109">
        <v>4540.54</v>
      </c>
      <c r="BK20" s="109"/>
      <c r="BL20" s="109"/>
      <c r="BM20" s="109"/>
      <c r="BN20" s="109"/>
      <c r="BO20" s="109"/>
      <c r="BP20" s="109"/>
      <c r="BQ20" s="109"/>
      <c r="BR20" s="26"/>
      <c r="BS20" s="26"/>
      <c r="BT20" s="26"/>
      <c r="BU20" s="26"/>
      <c r="BV20" s="27"/>
      <c r="BX20" s="32"/>
      <c r="BZ20" s="32"/>
    </row>
    <row r="21" spans="1:78" ht="11.45" customHeight="1">
      <c r="A21" s="111"/>
      <c r="B21" s="111"/>
      <c r="C21" s="111"/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  <c r="AA21" s="112"/>
      <c r="AB21" s="112"/>
      <c r="AC21" s="112"/>
      <c r="AD21" s="28"/>
      <c r="AE21" s="29"/>
      <c r="AF21" s="29"/>
      <c r="AG21" s="30"/>
      <c r="AH21" s="30"/>
      <c r="AI21" s="30"/>
      <c r="AJ21" s="30"/>
      <c r="AK21" s="110">
        <v>30</v>
      </c>
      <c r="AL21" s="110"/>
      <c r="AM21" s="30" t="s">
        <v>43</v>
      </c>
      <c r="AN21" s="30"/>
      <c r="AO21" s="30"/>
      <c r="AP21" s="30"/>
      <c r="AQ21" s="30"/>
      <c r="AR21" s="31"/>
      <c r="AS21" s="28"/>
      <c r="AT21" s="29"/>
      <c r="AU21" s="29"/>
      <c r="AV21" s="30"/>
      <c r="AW21" s="30"/>
      <c r="AX21" s="30"/>
      <c r="AY21" s="30"/>
      <c r="AZ21" s="110">
        <v>70</v>
      </c>
      <c r="BA21" s="110"/>
      <c r="BB21" s="30" t="s">
        <v>43</v>
      </c>
      <c r="BC21" s="30"/>
      <c r="BD21" s="30"/>
      <c r="BE21" s="30"/>
      <c r="BF21" s="30"/>
      <c r="BG21" s="31"/>
      <c r="BH21" s="28"/>
      <c r="BI21" s="29"/>
      <c r="BJ21" s="29"/>
      <c r="BK21" s="30"/>
      <c r="BL21" s="30"/>
      <c r="BM21" s="30"/>
      <c r="BN21" s="110">
        <v>100</v>
      </c>
      <c r="BO21" s="110"/>
      <c r="BP21" s="110"/>
      <c r="BQ21" s="30" t="s">
        <v>43</v>
      </c>
      <c r="BR21" s="30"/>
      <c r="BS21" s="30"/>
      <c r="BT21" s="30"/>
      <c r="BU21" s="30"/>
      <c r="BV21" s="31"/>
    </row>
    <row r="22" spans="1:78" ht="11.45" customHeight="1">
      <c r="A22" s="111" t="s">
        <v>40</v>
      </c>
      <c r="B22" s="111"/>
      <c r="C22" s="111"/>
      <c r="D22" s="112" t="s">
        <v>41</v>
      </c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112"/>
      <c r="V22" s="112"/>
      <c r="W22" s="112"/>
      <c r="X22" s="112"/>
      <c r="Y22" s="112"/>
      <c r="Z22" s="112"/>
      <c r="AA22" s="112"/>
      <c r="AB22" s="112"/>
      <c r="AC22" s="112"/>
      <c r="AD22" s="107">
        <f>BH22*0.3</f>
        <v>12.6</v>
      </c>
      <c r="AE22" s="108"/>
      <c r="AF22" s="108"/>
      <c r="AG22" s="108"/>
      <c r="AH22" s="108"/>
      <c r="AI22" s="108"/>
      <c r="AJ22" s="108"/>
      <c r="AK22" s="108"/>
      <c r="AL22" s="108" t="s">
        <v>85</v>
      </c>
      <c r="AM22" s="108"/>
      <c r="AN22" s="19"/>
      <c r="AO22" s="19"/>
      <c r="AP22" s="19"/>
      <c r="AQ22" s="19"/>
      <c r="AR22" s="20"/>
      <c r="AS22" s="107">
        <f>BH22*0.7</f>
        <v>29.4</v>
      </c>
      <c r="AT22" s="108"/>
      <c r="AU22" s="108"/>
      <c r="AV22" s="108"/>
      <c r="AW22" s="108"/>
      <c r="AX22" s="108"/>
      <c r="AY22" s="108"/>
      <c r="AZ22" s="108"/>
      <c r="BA22" s="108" t="s">
        <v>85</v>
      </c>
      <c r="BB22" s="108"/>
      <c r="BC22" s="19"/>
      <c r="BD22" s="19"/>
      <c r="BE22" s="19"/>
      <c r="BF22" s="19"/>
      <c r="BG22" s="20"/>
      <c r="BH22" s="107">
        <v>42</v>
      </c>
      <c r="BI22" s="108"/>
      <c r="BJ22" s="108"/>
      <c r="BK22" s="108"/>
      <c r="BL22" s="108"/>
      <c r="BM22" s="108"/>
      <c r="BN22" s="108"/>
      <c r="BO22" s="108"/>
      <c r="BP22" s="108" t="s">
        <v>85</v>
      </c>
      <c r="BQ22" s="108"/>
      <c r="BR22" s="21"/>
      <c r="BS22" s="21"/>
      <c r="BT22" s="21"/>
      <c r="BU22" s="21"/>
      <c r="BV22" s="22"/>
    </row>
    <row r="23" spans="1:78" s="4" customFormat="1" ht="11.45" customHeight="1">
      <c r="A23" s="111"/>
      <c r="B23" s="111"/>
      <c r="C23" s="111"/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112"/>
      <c r="AA23" s="112"/>
      <c r="AB23" s="112"/>
      <c r="AC23" s="112"/>
      <c r="AD23" s="23"/>
      <c r="AE23" s="24"/>
      <c r="AF23" s="109">
        <f>BJ23*0.3</f>
        <v>465.06599999999997</v>
      </c>
      <c r="AG23" s="109"/>
      <c r="AH23" s="109"/>
      <c r="AI23" s="109"/>
      <c r="AJ23" s="109"/>
      <c r="AK23" s="109"/>
      <c r="AL23" s="109"/>
      <c r="AM23" s="109"/>
      <c r="AN23" s="24"/>
      <c r="AO23" s="24"/>
      <c r="AP23" s="24"/>
      <c r="AQ23" s="24"/>
      <c r="AR23" s="25"/>
      <c r="AS23" s="23"/>
      <c r="AT23" s="24"/>
      <c r="AU23" s="109">
        <f>BJ23*0.7</f>
        <v>1085.154</v>
      </c>
      <c r="AV23" s="109"/>
      <c r="AW23" s="109"/>
      <c r="AX23" s="109"/>
      <c r="AY23" s="109"/>
      <c r="AZ23" s="109"/>
      <c r="BA23" s="109"/>
      <c r="BB23" s="109"/>
      <c r="BC23" s="24"/>
      <c r="BD23" s="24"/>
      <c r="BE23" s="24"/>
      <c r="BF23" s="24"/>
      <c r="BG23" s="25"/>
      <c r="BH23" s="23"/>
      <c r="BI23" s="24"/>
      <c r="BJ23" s="109">
        <v>1550.22</v>
      </c>
      <c r="BK23" s="109"/>
      <c r="BL23" s="109"/>
      <c r="BM23" s="109"/>
      <c r="BN23" s="109"/>
      <c r="BO23" s="109"/>
      <c r="BP23" s="109"/>
      <c r="BQ23" s="109"/>
      <c r="BR23" s="26"/>
      <c r="BS23" s="26"/>
      <c r="BT23" s="26"/>
      <c r="BU23" s="26"/>
      <c r="BV23" s="27"/>
      <c r="BX23" s="32"/>
      <c r="BZ23" s="32"/>
    </row>
    <row r="24" spans="1:78" ht="11.45" customHeight="1">
      <c r="A24" s="111"/>
      <c r="B24" s="111"/>
      <c r="C24" s="111"/>
      <c r="D24" s="112"/>
      <c r="E24" s="112"/>
      <c r="F24" s="112"/>
      <c r="G24" s="112"/>
      <c r="H24" s="112"/>
      <c r="I24" s="112"/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112"/>
      <c r="Y24" s="112"/>
      <c r="Z24" s="112"/>
      <c r="AA24" s="112"/>
      <c r="AB24" s="112"/>
      <c r="AC24" s="112"/>
      <c r="AD24" s="28"/>
      <c r="AE24" s="29"/>
      <c r="AF24" s="29"/>
      <c r="AG24" s="30"/>
      <c r="AH24" s="30"/>
      <c r="AI24" s="30"/>
      <c r="AJ24" s="30"/>
      <c r="AK24" s="110">
        <v>30</v>
      </c>
      <c r="AL24" s="110"/>
      <c r="AM24" s="30" t="s">
        <v>43</v>
      </c>
      <c r="AN24" s="30"/>
      <c r="AO24" s="30"/>
      <c r="AP24" s="30"/>
      <c r="AQ24" s="30"/>
      <c r="AR24" s="31"/>
      <c r="AS24" s="28"/>
      <c r="AT24" s="29"/>
      <c r="AU24" s="29"/>
      <c r="AV24" s="30"/>
      <c r="AW24" s="30"/>
      <c r="AX24" s="30"/>
      <c r="AY24" s="30"/>
      <c r="AZ24" s="110">
        <v>70</v>
      </c>
      <c r="BA24" s="110"/>
      <c r="BB24" s="30" t="s">
        <v>43</v>
      </c>
      <c r="BC24" s="30"/>
      <c r="BD24" s="30"/>
      <c r="BE24" s="30"/>
      <c r="BF24" s="30"/>
      <c r="BG24" s="31"/>
      <c r="BH24" s="28"/>
      <c r="BI24" s="29"/>
      <c r="BJ24" s="29"/>
      <c r="BK24" s="30"/>
      <c r="BL24" s="30"/>
      <c r="BM24" s="30"/>
      <c r="BN24" s="110">
        <v>100</v>
      </c>
      <c r="BO24" s="110"/>
      <c r="BP24" s="110"/>
      <c r="BQ24" s="30" t="s">
        <v>43</v>
      </c>
      <c r="BR24" s="30"/>
      <c r="BS24" s="30"/>
      <c r="BT24" s="30"/>
      <c r="BU24" s="30"/>
      <c r="BV24" s="31"/>
    </row>
    <row r="25" spans="1:78" ht="12.95" customHeight="1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9"/>
      <c r="O25" s="49"/>
      <c r="P25" s="49"/>
      <c r="Q25" s="49"/>
      <c r="R25" s="49"/>
      <c r="S25" s="49"/>
      <c r="T25" s="49"/>
      <c r="U25" s="49"/>
      <c r="V25" s="49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118">
        <f>+BJ14+BJ17+BJ20+BJ23+0.01</f>
        <v>100435.63999999998</v>
      </c>
      <c r="BI25" s="119"/>
      <c r="BJ25" s="119"/>
      <c r="BK25" s="119"/>
      <c r="BL25" s="119"/>
      <c r="BM25" s="119"/>
      <c r="BN25" s="119"/>
      <c r="BO25" s="119"/>
      <c r="BP25" s="119"/>
      <c r="BQ25" s="119"/>
      <c r="BR25" s="41"/>
      <c r="BS25" s="41"/>
      <c r="BT25" s="41"/>
      <c r="BU25" s="41"/>
      <c r="BV25" s="41"/>
      <c r="BX25" s="34"/>
      <c r="BZ25" s="33"/>
    </row>
    <row r="26" spans="1:78" ht="6" customHeight="1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9"/>
      <c r="O26" s="49"/>
      <c r="P26" s="49"/>
      <c r="Q26" s="49"/>
      <c r="R26" s="49"/>
      <c r="S26" s="49"/>
      <c r="T26" s="49"/>
      <c r="U26" s="49"/>
      <c r="V26" s="49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9"/>
      <c r="BT26" s="59"/>
      <c r="BU26" s="59"/>
      <c r="BV26" s="59"/>
    </row>
    <row r="27" spans="1:78" ht="12.95" customHeight="1">
      <c r="A27" s="120" t="s">
        <v>59</v>
      </c>
      <c r="B27" s="121"/>
      <c r="C27" s="121"/>
      <c r="D27" s="121"/>
      <c r="E27" s="121"/>
      <c r="F27" s="121"/>
      <c r="G27" s="121"/>
      <c r="H27" s="121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  <c r="AF27" s="121"/>
      <c r="AG27" s="121"/>
      <c r="AH27" s="121"/>
      <c r="AI27" s="121"/>
      <c r="AJ27" s="121"/>
      <c r="AK27" s="121"/>
      <c r="AL27" s="121"/>
      <c r="AM27" s="121"/>
      <c r="AN27" s="121"/>
      <c r="AO27" s="121"/>
      <c r="AP27" s="121"/>
      <c r="AQ27" s="121"/>
      <c r="AR27" s="121"/>
      <c r="AS27" s="121"/>
      <c r="AT27" s="121"/>
      <c r="AU27" s="121"/>
      <c r="AV27" s="121"/>
      <c r="AW27" s="121"/>
      <c r="AX27" s="121"/>
      <c r="AY27" s="121"/>
      <c r="AZ27" s="121"/>
      <c r="BA27" s="121"/>
      <c r="BB27" s="121"/>
      <c r="BC27" s="121"/>
      <c r="BD27" s="121"/>
      <c r="BE27" s="121"/>
      <c r="BF27" s="121"/>
      <c r="BG27" s="121"/>
      <c r="BH27" s="121"/>
      <c r="BI27" s="121"/>
      <c r="BJ27" s="121"/>
      <c r="BK27" s="121"/>
      <c r="BL27" s="121"/>
      <c r="BM27" s="121"/>
      <c r="BN27" s="121"/>
      <c r="BO27" s="121"/>
      <c r="BP27" s="121"/>
      <c r="BQ27" s="121"/>
      <c r="BR27" s="121"/>
      <c r="BS27" s="121"/>
      <c r="BT27" s="121"/>
      <c r="BU27" s="121"/>
      <c r="BV27" s="122"/>
    </row>
    <row r="28" spans="1:78" ht="12" customHeight="1">
      <c r="A28" s="123" t="s">
        <v>60</v>
      </c>
      <c r="B28" s="124"/>
      <c r="C28" s="124"/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24"/>
      <c r="R28" s="124"/>
      <c r="S28" s="124"/>
      <c r="T28" s="124"/>
      <c r="U28" s="124"/>
      <c r="V28" s="124"/>
      <c r="W28" s="124"/>
      <c r="X28" s="124"/>
      <c r="Y28" s="124"/>
      <c r="Z28" s="124"/>
      <c r="AA28" s="124"/>
      <c r="AB28" s="124"/>
      <c r="AC28" s="124"/>
      <c r="AD28" s="124"/>
      <c r="AE28" s="124"/>
      <c r="AF28" s="124"/>
      <c r="AG28" s="124"/>
      <c r="AH28" s="124"/>
      <c r="AI28" s="124"/>
      <c r="AJ28" s="124"/>
      <c r="AK28" s="124"/>
      <c r="AL28" s="124"/>
      <c r="AM28" s="124"/>
      <c r="AN28" s="124"/>
      <c r="AO28" s="124"/>
      <c r="AP28" s="124"/>
      <c r="AQ28" s="124"/>
      <c r="AR28" s="125"/>
      <c r="AS28" s="126" t="s">
        <v>61</v>
      </c>
      <c r="AT28" s="127"/>
      <c r="AU28" s="127"/>
      <c r="AV28" s="127"/>
      <c r="AW28" s="127"/>
      <c r="AX28" s="127"/>
      <c r="AY28" s="127"/>
      <c r="AZ28" s="127"/>
      <c r="BA28" s="127"/>
      <c r="BB28" s="127"/>
      <c r="BC28" s="127"/>
      <c r="BD28" s="127"/>
      <c r="BE28" s="127"/>
      <c r="BF28" s="127"/>
      <c r="BG28" s="128"/>
      <c r="BH28" s="129" t="s">
        <v>63</v>
      </c>
      <c r="BI28" s="130"/>
      <c r="BJ28" s="130"/>
      <c r="BK28" s="130"/>
      <c r="BL28" s="130"/>
      <c r="BM28" s="130"/>
      <c r="BN28" s="131"/>
      <c r="BO28" s="129" t="s">
        <v>64</v>
      </c>
      <c r="BP28" s="130"/>
      <c r="BQ28" s="130"/>
      <c r="BR28" s="130"/>
      <c r="BS28" s="130"/>
      <c r="BT28" s="130"/>
      <c r="BU28" s="130"/>
      <c r="BV28" s="131"/>
    </row>
    <row r="29" spans="1:78" ht="12" customHeight="1">
      <c r="A29" s="138" t="s">
        <v>62</v>
      </c>
      <c r="B29" s="139"/>
      <c r="C29" s="139"/>
      <c r="D29" s="139"/>
      <c r="E29" s="139"/>
      <c r="F29" s="139"/>
      <c r="G29" s="139"/>
      <c r="H29" s="139"/>
      <c r="I29" s="139"/>
      <c r="J29" s="139"/>
      <c r="K29" s="139"/>
      <c r="L29" s="139"/>
      <c r="M29" s="139"/>
      <c r="N29" s="139"/>
      <c r="O29" s="139"/>
      <c r="P29" s="139"/>
      <c r="Q29" s="139"/>
      <c r="R29" s="139"/>
      <c r="S29" s="139"/>
      <c r="T29" s="139"/>
      <c r="U29" s="139"/>
      <c r="V29" s="139"/>
      <c r="W29" s="139"/>
      <c r="X29" s="139"/>
      <c r="Y29" s="139"/>
      <c r="Z29" s="139"/>
      <c r="AA29" s="139"/>
      <c r="AB29" s="139"/>
      <c r="AC29" s="140"/>
      <c r="AD29" s="144" t="s">
        <v>81</v>
      </c>
      <c r="AE29" s="145"/>
      <c r="AF29" s="145"/>
      <c r="AG29" s="145"/>
      <c r="AH29" s="145"/>
      <c r="AI29" s="145"/>
      <c r="AJ29" s="145"/>
      <c r="AK29" s="145"/>
      <c r="AL29" s="145"/>
      <c r="AM29" s="145"/>
      <c r="AN29" s="145"/>
      <c r="AO29" s="145"/>
      <c r="AP29" s="145"/>
      <c r="AQ29" s="145"/>
      <c r="AR29" s="146"/>
      <c r="AS29" s="129" t="s">
        <v>82</v>
      </c>
      <c r="AT29" s="130"/>
      <c r="AU29" s="130"/>
      <c r="AV29" s="130"/>
      <c r="AW29" s="130"/>
      <c r="AX29" s="130"/>
      <c r="AY29" s="130"/>
      <c r="AZ29" s="130"/>
      <c r="BA29" s="130"/>
      <c r="BB29" s="130"/>
      <c r="BC29" s="130"/>
      <c r="BD29" s="130"/>
      <c r="BE29" s="130"/>
      <c r="BF29" s="130"/>
      <c r="BG29" s="131"/>
      <c r="BH29" s="132"/>
      <c r="BI29" s="133"/>
      <c r="BJ29" s="133"/>
      <c r="BK29" s="133"/>
      <c r="BL29" s="133"/>
      <c r="BM29" s="133"/>
      <c r="BN29" s="134"/>
      <c r="BO29" s="132"/>
      <c r="BP29" s="133"/>
      <c r="BQ29" s="133"/>
      <c r="BR29" s="133"/>
      <c r="BS29" s="133"/>
      <c r="BT29" s="133"/>
      <c r="BU29" s="133"/>
      <c r="BV29" s="134"/>
    </row>
    <row r="30" spans="1:78" ht="12" customHeight="1">
      <c r="A30" s="141"/>
      <c r="B30" s="142"/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42"/>
      <c r="V30" s="142"/>
      <c r="W30" s="142"/>
      <c r="X30" s="142"/>
      <c r="Y30" s="142"/>
      <c r="Z30" s="142"/>
      <c r="AA30" s="142"/>
      <c r="AB30" s="142"/>
      <c r="AC30" s="143"/>
      <c r="AD30" s="147"/>
      <c r="AE30" s="116"/>
      <c r="AF30" s="116"/>
      <c r="AG30" s="116"/>
      <c r="AH30" s="116"/>
      <c r="AI30" s="116"/>
      <c r="AJ30" s="116"/>
      <c r="AK30" s="116"/>
      <c r="AL30" s="116"/>
      <c r="AM30" s="116"/>
      <c r="AN30" s="116"/>
      <c r="AO30" s="116"/>
      <c r="AP30" s="116"/>
      <c r="AQ30" s="116"/>
      <c r="AR30" s="148"/>
      <c r="AS30" s="135"/>
      <c r="AT30" s="136"/>
      <c r="AU30" s="136"/>
      <c r="AV30" s="136"/>
      <c r="AW30" s="136"/>
      <c r="AX30" s="136"/>
      <c r="AY30" s="136"/>
      <c r="AZ30" s="136"/>
      <c r="BA30" s="136"/>
      <c r="BB30" s="136"/>
      <c r="BC30" s="136"/>
      <c r="BD30" s="136"/>
      <c r="BE30" s="136"/>
      <c r="BF30" s="136"/>
      <c r="BG30" s="137"/>
      <c r="BH30" s="135"/>
      <c r="BI30" s="136"/>
      <c r="BJ30" s="136"/>
      <c r="BK30" s="136"/>
      <c r="BL30" s="136"/>
      <c r="BM30" s="136"/>
      <c r="BN30" s="137"/>
      <c r="BO30" s="135"/>
      <c r="BP30" s="136"/>
      <c r="BQ30" s="136"/>
      <c r="BR30" s="136"/>
      <c r="BS30" s="136"/>
      <c r="BT30" s="136"/>
      <c r="BU30" s="136"/>
      <c r="BV30" s="137"/>
    </row>
    <row r="31" spans="1:78" ht="12.95" customHeight="1">
      <c r="A31" s="46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7"/>
      <c r="X31" s="47"/>
      <c r="Y31" s="47"/>
      <c r="Z31" s="47"/>
      <c r="AA31" s="47"/>
      <c r="AB31" s="47"/>
      <c r="AC31" s="47"/>
      <c r="AD31" s="114" t="s">
        <v>65</v>
      </c>
      <c r="AE31" s="114"/>
      <c r="AF31" s="114"/>
      <c r="AG31" s="114"/>
      <c r="AH31" s="114"/>
      <c r="AI31" s="114"/>
      <c r="AJ31" s="114"/>
      <c r="AK31" s="114"/>
      <c r="AL31" s="114"/>
      <c r="AM31" s="114"/>
      <c r="AN31" s="114"/>
      <c r="AO31" s="114"/>
      <c r="AP31" s="114"/>
      <c r="AQ31" s="114"/>
      <c r="AR31" s="114"/>
      <c r="AS31" s="114" t="s">
        <v>67</v>
      </c>
      <c r="AT31" s="114"/>
      <c r="AU31" s="114"/>
      <c r="AV31" s="114"/>
      <c r="AW31" s="114"/>
      <c r="AX31" s="114"/>
      <c r="AY31" s="114"/>
      <c r="AZ31" s="114"/>
      <c r="BA31" s="114"/>
      <c r="BB31" s="114"/>
      <c r="BC31" s="114"/>
      <c r="BD31" s="114"/>
      <c r="BE31" s="114"/>
      <c r="BF31" s="114"/>
      <c r="BG31" s="114"/>
      <c r="BH31" s="114" t="s">
        <v>68</v>
      </c>
      <c r="BI31" s="114"/>
      <c r="BJ31" s="114"/>
      <c r="BK31" s="114"/>
      <c r="BL31" s="114"/>
      <c r="BM31" s="114"/>
      <c r="BN31" s="114"/>
      <c r="BO31" s="114"/>
      <c r="BP31" s="114"/>
      <c r="BQ31" s="114"/>
      <c r="BR31" s="114"/>
      <c r="BS31" s="114"/>
      <c r="BT31" s="114"/>
      <c r="BU31" s="114"/>
      <c r="BV31" s="114"/>
    </row>
    <row r="32" spans="1:78" ht="12.95" customHeight="1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9"/>
      <c r="O32" s="49"/>
      <c r="P32" s="49"/>
      <c r="Q32" s="49"/>
      <c r="R32" s="49"/>
      <c r="S32" s="49"/>
      <c r="T32" s="49"/>
      <c r="U32" s="49"/>
      <c r="V32" s="49"/>
      <c r="W32" s="50"/>
      <c r="X32" s="50"/>
      <c r="Y32" s="50"/>
      <c r="Z32" s="50"/>
      <c r="AA32" s="50"/>
      <c r="AB32" s="50"/>
      <c r="AC32" s="50"/>
      <c r="AD32" s="116" t="s">
        <v>66</v>
      </c>
      <c r="AE32" s="116"/>
      <c r="AF32" s="116"/>
      <c r="AG32" s="116"/>
      <c r="AH32" s="116"/>
      <c r="AI32" s="116"/>
      <c r="AJ32" s="116"/>
      <c r="AK32" s="116"/>
      <c r="AL32" s="116"/>
      <c r="AM32" s="116"/>
      <c r="AN32" s="116"/>
      <c r="AO32" s="116"/>
      <c r="AP32" s="116"/>
      <c r="AQ32" s="116"/>
      <c r="AR32" s="116"/>
      <c r="AS32" s="116" t="s">
        <v>66</v>
      </c>
      <c r="AT32" s="116"/>
      <c r="AU32" s="116"/>
      <c r="AV32" s="116"/>
      <c r="AW32" s="116"/>
      <c r="AX32" s="116"/>
      <c r="AY32" s="116"/>
      <c r="AZ32" s="116"/>
      <c r="BA32" s="116"/>
      <c r="BB32" s="116"/>
      <c r="BC32" s="116"/>
      <c r="BD32" s="116"/>
      <c r="BE32" s="116"/>
      <c r="BF32" s="116"/>
      <c r="BG32" s="116"/>
      <c r="BH32" s="115"/>
      <c r="BI32" s="115"/>
      <c r="BJ32" s="115"/>
      <c r="BK32" s="115"/>
      <c r="BL32" s="115"/>
      <c r="BM32" s="115"/>
      <c r="BN32" s="115"/>
      <c r="BO32" s="115"/>
      <c r="BP32" s="115"/>
      <c r="BQ32" s="115"/>
      <c r="BR32" s="115"/>
      <c r="BS32" s="115"/>
      <c r="BT32" s="115"/>
      <c r="BU32" s="115"/>
      <c r="BV32" s="115"/>
      <c r="BX32" s="33"/>
      <c r="BZ32" s="33"/>
    </row>
    <row r="33" spans="1:76" ht="12.95" customHeight="1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9"/>
      <c r="O33" s="49"/>
      <c r="P33" s="49"/>
      <c r="Q33" s="49"/>
      <c r="R33" s="49"/>
      <c r="S33" s="49"/>
      <c r="T33" s="49"/>
      <c r="U33" s="49"/>
      <c r="V33" s="49"/>
      <c r="W33" s="50"/>
      <c r="X33" s="50"/>
      <c r="Y33" s="50"/>
      <c r="Z33" s="50"/>
      <c r="AA33" s="50"/>
      <c r="AB33" s="50"/>
      <c r="AC33" s="50"/>
      <c r="AD33" s="117" t="s">
        <v>69</v>
      </c>
      <c r="AE33" s="117"/>
      <c r="AF33" s="117"/>
      <c r="AG33" s="117"/>
      <c r="AH33" s="117"/>
      <c r="AI33" s="117"/>
      <c r="AJ33" s="117"/>
      <c r="AK33" s="117"/>
      <c r="AL33" s="117"/>
      <c r="AM33" s="117"/>
      <c r="AN33" s="117"/>
      <c r="AO33" s="117"/>
      <c r="AP33" s="117"/>
      <c r="AQ33" s="117"/>
      <c r="AR33" s="117"/>
      <c r="AS33" s="117" t="s">
        <v>70</v>
      </c>
      <c r="AT33" s="117"/>
      <c r="AU33" s="117"/>
      <c r="AV33" s="117"/>
      <c r="AW33" s="117"/>
      <c r="AX33" s="117"/>
      <c r="AY33" s="117"/>
      <c r="AZ33" s="117"/>
      <c r="BA33" s="117"/>
      <c r="BB33" s="117"/>
      <c r="BC33" s="117"/>
      <c r="BD33" s="117"/>
      <c r="BE33" s="117"/>
      <c r="BF33" s="117"/>
      <c r="BG33" s="117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3"/>
      <c r="BT33" s="43"/>
      <c r="BU33" s="43"/>
      <c r="BV33" s="43"/>
      <c r="BX33" s="33"/>
    </row>
    <row r="34" spans="1:76" ht="12.95" customHeight="1">
      <c r="A34" s="149" t="s">
        <v>71</v>
      </c>
      <c r="B34" s="149"/>
      <c r="C34" s="149"/>
      <c r="D34" s="149"/>
      <c r="E34" s="149"/>
      <c r="F34" s="149"/>
      <c r="G34" s="149"/>
      <c r="H34" s="149"/>
      <c r="I34" s="149"/>
      <c r="J34" s="149"/>
      <c r="K34" s="149"/>
      <c r="L34" s="149"/>
      <c r="M34" s="149"/>
      <c r="N34" s="149"/>
      <c r="O34" s="149"/>
      <c r="P34" s="149"/>
      <c r="Q34" s="149"/>
      <c r="R34" s="149"/>
      <c r="S34" s="149"/>
      <c r="T34" s="149"/>
      <c r="U34" s="149"/>
      <c r="V34" s="149"/>
      <c r="W34" s="149"/>
      <c r="X34" s="149"/>
      <c r="Y34" s="149"/>
      <c r="Z34" s="149"/>
      <c r="AA34" s="149"/>
      <c r="AB34" s="149"/>
      <c r="AC34" s="149"/>
      <c r="AD34" s="150" t="s">
        <v>73</v>
      </c>
      <c r="AE34" s="150"/>
      <c r="AF34" s="150"/>
      <c r="AG34" s="150"/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 t="s">
        <v>74</v>
      </c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1">
        <v>1</v>
      </c>
      <c r="BI34" s="150"/>
      <c r="BJ34" s="150"/>
      <c r="BK34" s="150"/>
      <c r="BL34" s="150"/>
      <c r="BM34" s="150"/>
      <c r="BN34" s="150"/>
      <c r="BO34" s="150"/>
      <c r="BP34" s="150"/>
      <c r="BQ34" s="150"/>
      <c r="BR34" s="150"/>
      <c r="BS34" s="150"/>
      <c r="BT34" s="150"/>
      <c r="BU34" s="150"/>
      <c r="BV34" s="150"/>
      <c r="BX34" s="33"/>
    </row>
    <row r="35" spans="1:76" ht="12.95" customHeight="1">
      <c r="A35" s="152" t="s">
        <v>72</v>
      </c>
      <c r="B35" s="152"/>
      <c r="C35" s="152"/>
      <c r="D35" s="152"/>
      <c r="E35" s="152"/>
      <c r="F35" s="152"/>
      <c r="G35" s="152"/>
      <c r="H35" s="152"/>
      <c r="I35" s="152"/>
      <c r="J35" s="152"/>
      <c r="K35" s="152"/>
      <c r="L35" s="152"/>
      <c r="M35" s="152"/>
      <c r="N35" s="152"/>
      <c r="O35" s="152"/>
      <c r="P35" s="152"/>
      <c r="Q35" s="152"/>
      <c r="R35" s="152"/>
      <c r="S35" s="152"/>
      <c r="T35" s="152"/>
      <c r="U35" s="152"/>
      <c r="V35" s="152"/>
      <c r="W35" s="152"/>
      <c r="X35" s="152"/>
      <c r="Y35" s="152"/>
      <c r="Z35" s="152"/>
      <c r="AA35" s="152"/>
      <c r="AB35" s="152"/>
      <c r="AC35" s="152"/>
      <c r="AD35" s="51">
        <v>0</v>
      </c>
      <c r="AE35" s="52"/>
      <c r="AF35" s="153">
        <f>BJ35*0.3</f>
        <v>30000</v>
      </c>
      <c r="AG35" s="153"/>
      <c r="AH35" s="153"/>
      <c r="AI35" s="153"/>
      <c r="AJ35" s="153"/>
      <c r="AK35" s="153"/>
      <c r="AL35" s="153"/>
      <c r="AM35" s="153"/>
      <c r="AN35" s="52"/>
      <c r="AO35" s="52"/>
      <c r="AP35" s="52"/>
      <c r="AQ35" s="52"/>
      <c r="AR35" s="52"/>
      <c r="AS35" s="52"/>
      <c r="AT35" s="52"/>
      <c r="AU35" s="153">
        <f>BJ35*0.7</f>
        <v>70000</v>
      </c>
      <c r="AV35" s="153"/>
      <c r="AW35" s="153"/>
      <c r="AX35" s="153"/>
      <c r="AY35" s="153"/>
      <c r="AZ35" s="153"/>
      <c r="BA35" s="153"/>
      <c r="BB35" s="153"/>
      <c r="BC35" s="52"/>
      <c r="BD35" s="52"/>
      <c r="BE35" s="52"/>
      <c r="BF35" s="52"/>
      <c r="BG35" s="52"/>
      <c r="BH35" s="53"/>
      <c r="BI35" s="53"/>
      <c r="BJ35" s="153">
        <v>100000</v>
      </c>
      <c r="BK35" s="153"/>
      <c r="BL35" s="153"/>
      <c r="BM35" s="153"/>
      <c r="BN35" s="153"/>
      <c r="BO35" s="153"/>
      <c r="BP35" s="153"/>
      <c r="BQ35" s="153"/>
      <c r="BR35" s="53"/>
      <c r="BS35" s="53"/>
      <c r="BT35" s="53"/>
      <c r="BU35" s="53"/>
      <c r="BV35" s="45"/>
    </row>
    <row r="36" spans="1:76" ht="12.95" customHeight="1">
      <c r="A36" s="149" t="s">
        <v>76</v>
      </c>
      <c r="B36" s="149"/>
      <c r="C36" s="149"/>
      <c r="D36" s="149"/>
      <c r="E36" s="149"/>
      <c r="F36" s="149"/>
      <c r="G36" s="149"/>
      <c r="H36" s="149"/>
      <c r="I36" s="149"/>
      <c r="J36" s="149"/>
      <c r="K36" s="149"/>
      <c r="L36" s="149"/>
      <c r="M36" s="149"/>
      <c r="N36" s="149"/>
      <c r="O36" s="149"/>
      <c r="P36" s="149"/>
      <c r="Q36" s="149"/>
      <c r="R36" s="149"/>
      <c r="S36" s="149"/>
      <c r="T36" s="149"/>
      <c r="U36" s="149"/>
      <c r="V36" s="149"/>
      <c r="W36" s="149"/>
      <c r="X36" s="149"/>
      <c r="Y36" s="149"/>
      <c r="Z36" s="149"/>
      <c r="AA36" s="149"/>
      <c r="AB36" s="149"/>
      <c r="AC36" s="149"/>
      <c r="AD36" s="150" t="s">
        <v>73</v>
      </c>
      <c r="AE36" s="150"/>
      <c r="AF36" s="150"/>
      <c r="AG36" s="150"/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 t="s">
        <v>74</v>
      </c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1">
        <v>1</v>
      </c>
      <c r="BI36" s="150"/>
      <c r="BJ36" s="150"/>
      <c r="BK36" s="150"/>
      <c r="BL36" s="150"/>
      <c r="BM36" s="150"/>
      <c r="BN36" s="150"/>
      <c r="BO36" s="150"/>
      <c r="BP36" s="150"/>
      <c r="BQ36" s="150"/>
      <c r="BR36" s="150"/>
      <c r="BS36" s="150"/>
      <c r="BT36" s="150"/>
      <c r="BU36" s="150"/>
      <c r="BV36" s="150"/>
    </row>
    <row r="37" spans="1:76" ht="12.95" customHeight="1">
      <c r="A37" s="152" t="s">
        <v>72</v>
      </c>
      <c r="B37" s="152"/>
      <c r="C37" s="152"/>
      <c r="D37" s="152"/>
      <c r="E37" s="152"/>
      <c r="F37" s="152"/>
      <c r="G37" s="152"/>
      <c r="H37" s="152"/>
      <c r="I37" s="152"/>
      <c r="J37" s="152"/>
      <c r="K37" s="152"/>
      <c r="L37" s="152"/>
      <c r="M37" s="152"/>
      <c r="N37" s="152"/>
      <c r="O37" s="152"/>
      <c r="P37" s="152"/>
      <c r="Q37" s="152"/>
      <c r="R37" s="152"/>
      <c r="S37" s="152"/>
      <c r="T37" s="152"/>
      <c r="U37" s="152"/>
      <c r="V37" s="152"/>
      <c r="W37" s="152"/>
      <c r="X37" s="152"/>
      <c r="Y37" s="152"/>
      <c r="Z37" s="152"/>
      <c r="AA37" s="152"/>
      <c r="AB37" s="152"/>
      <c r="AC37" s="152"/>
      <c r="AD37" s="51">
        <v>0</v>
      </c>
      <c r="AE37" s="52"/>
      <c r="AF37" s="153">
        <f>+BX34*0.3</f>
        <v>0</v>
      </c>
      <c r="AG37" s="153"/>
      <c r="AH37" s="153"/>
      <c r="AI37" s="153"/>
      <c r="AJ37" s="153"/>
      <c r="AK37" s="153"/>
      <c r="AL37" s="153"/>
      <c r="AM37" s="153"/>
      <c r="AN37" s="52"/>
      <c r="AO37" s="52"/>
      <c r="AP37" s="52"/>
      <c r="AQ37" s="52"/>
      <c r="AR37" s="52"/>
      <c r="AS37" s="52"/>
      <c r="AT37" s="52"/>
      <c r="AU37" s="153">
        <f>+BX34*0.7</f>
        <v>0</v>
      </c>
      <c r="AV37" s="153"/>
      <c r="AW37" s="153"/>
      <c r="AX37" s="153"/>
      <c r="AY37" s="153"/>
      <c r="AZ37" s="153"/>
      <c r="BA37" s="153"/>
      <c r="BB37" s="153"/>
      <c r="BC37" s="52"/>
      <c r="BD37" s="52"/>
      <c r="BE37" s="52"/>
      <c r="BF37" s="52"/>
      <c r="BG37" s="52"/>
      <c r="BH37" s="53"/>
      <c r="BI37" s="53"/>
      <c r="BJ37" s="153">
        <f>+AU37+AF37</f>
        <v>0</v>
      </c>
      <c r="BK37" s="153"/>
      <c r="BL37" s="153"/>
      <c r="BM37" s="153"/>
      <c r="BN37" s="153"/>
      <c r="BO37" s="153"/>
      <c r="BP37" s="153"/>
      <c r="BQ37" s="153"/>
      <c r="BR37" s="53"/>
      <c r="BS37" s="53"/>
      <c r="BT37" s="53"/>
      <c r="BU37" s="53"/>
      <c r="BV37" s="53"/>
    </row>
    <row r="38" spans="1:76" ht="12.95" customHeight="1">
      <c r="A38" s="156" t="s">
        <v>75</v>
      </c>
      <c r="B38" s="156"/>
      <c r="C38" s="156"/>
      <c r="D38" s="156"/>
      <c r="E38" s="156"/>
      <c r="F38" s="156"/>
      <c r="G38" s="156"/>
      <c r="H38" s="156"/>
      <c r="I38" s="156"/>
      <c r="J38" s="156"/>
      <c r="K38" s="156"/>
      <c r="L38" s="156"/>
      <c r="M38" s="156"/>
      <c r="N38" s="156"/>
      <c r="O38" s="156"/>
      <c r="P38" s="156"/>
      <c r="Q38" s="156"/>
      <c r="R38" s="156"/>
      <c r="S38" s="156"/>
      <c r="T38" s="156"/>
      <c r="U38" s="156"/>
      <c r="V38" s="156"/>
      <c r="W38" s="156"/>
      <c r="X38" s="156"/>
      <c r="Y38" s="156"/>
      <c r="Z38" s="156"/>
      <c r="AA38" s="156"/>
      <c r="AB38" s="156"/>
      <c r="AC38" s="156"/>
      <c r="AD38" s="54">
        <v>0</v>
      </c>
      <c r="AE38" s="55"/>
      <c r="AF38" s="157">
        <f>AF35+-AF37</f>
        <v>30000</v>
      </c>
      <c r="AG38" s="157"/>
      <c r="AH38" s="157"/>
      <c r="AI38" s="157"/>
      <c r="AJ38" s="157"/>
      <c r="AK38" s="157"/>
      <c r="AL38" s="157"/>
      <c r="AM38" s="157"/>
      <c r="AN38" s="55"/>
      <c r="AO38" s="55"/>
      <c r="AP38" s="55"/>
      <c r="AQ38" s="55"/>
      <c r="AR38" s="55"/>
      <c r="AS38" s="55"/>
      <c r="AT38" s="55"/>
      <c r="AU38" s="157">
        <f>AU35+AU37</f>
        <v>70000</v>
      </c>
      <c r="AV38" s="157"/>
      <c r="AW38" s="157"/>
      <c r="AX38" s="157"/>
      <c r="AY38" s="157"/>
      <c r="AZ38" s="157"/>
      <c r="BA38" s="157"/>
      <c r="BB38" s="157"/>
      <c r="BC38" s="55"/>
      <c r="BD38" s="55"/>
      <c r="BE38" s="55"/>
      <c r="BF38" s="55"/>
      <c r="BG38" s="55"/>
      <c r="BH38" s="56"/>
      <c r="BI38" s="56"/>
      <c r="BJ38" s="157">
        <f>BJ35+BJ37</f>
        <v>100000</v>
      </c>
      <c r="BK38" s="157"/>
      <c r="BL38" s="157"/>
      <c r="BM38" s="157"/>
      <c r="BN38" s="157"/>
      <c r="BO38" s="157"/>
      <c r="BP38" s="157"/>
      <c r="BQ38" s="157"/>
      <c r="BR38" s="57"/>
      <c r="BS38" s="57"/>
      <c r="BT38" s="57"/>
      <c r="BU38" s="57"/>
      <c r="BV38" s="57"/>
    </row>
    <row r="39" spans="1:76" s="6" customFormat="1" ht="8.1" customHeight="1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9"/>
      <c r="O39" s="49"/>
      <c r="P39" s="49"/>
      <c r="Q39" s="49"/>
      <c r="R39" s="49"/>
      <c r="S39" s="49"/>
      <c r="T39" s="49"/>
      <c r="U39" s="49"/>
      <c r="V39" s="49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8"/>
      <c r="BK39" s="58"/>
      <c r="BL39" s="58"/>
      <c r="BM39" s="58"/>
      <c r="BN39" s="58"/>
      <c r="BO39" s="58"/>
      <c r="BP39" s="58"/>
      <c r="BQ39" s="58"/>
      <c r="BR39" s="50"/>
      <c r="BS39" s="59"/>
      <c r="BT39" s="59"/>
      <c r="BU39" s="59"/>
      <c r="BV39" s="59"/>
    </row>
    <row r="40" spans="1:76" s="6" customFormat="1" ht="12.95" customHeight="1">
      <c r="A40" s="60" t="str">
        <f>plan.orç.!A36</f>
        <v>Canitar, 18 de agosto de 2.017</v>
      </c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9"/>
      <c r="O40" s="49"/>
      <c r="P40" s="49"/>
      <c r="Q40" s="49"/>
      <c r="R40" s="49"/>
      <c r="S40" s="49"/>
      <c r="T40" s="49"/>
      <c r="U40" s="49"/>
      <c r="V40" s="49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9"/>
      <c r="BT40" s="59"/>
      <c r="BU40" s="59"/>
      <c r="BV40" s="59"/>
    </row>
    <row r="41" spans="1:76" ht="12.95" customHeight="1">
      <c r="A41" s="61"/>
      <c r="B41" s="61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2"/>
      <c r="BM41" s="62"/>
      <c r="BN41" s="62"/>
      <c r="BO41" s="62"/>
      <c r="BP41" s="62"/>
      <c r="BQ41" s="62"/>
      <c r="BR41" s="62"/>
      <c r="BS41" s="62"/>
      <c r="BT41" s="62"/>
      <c r="BU41" s="62"/>
      <c r="BV41" s="62"/>
    </row>
    <row r="42" spans="1:76" ht="12.95" customHeight="1">
      <c r="A42" s="61"/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  <c r="AN42" s="62"/>
      <c r="AO42" s="62"/>
      <c r="AP42" s="62"/>
      <c r="AQ42" s="62"/>
      <c r="AR42" s="62"/>
      <c r="AS42" s="62"/>
      <c r="AT42" s="62"/>
      <c r="AU42" s="62"/>
      <c r="AV42" s="62"/>
      <c r="AW42" s="62"/>
      <c r="AX42" s="62"/>
      <c r="AY42" s="62"/>
      <c r="AZ42" s="62"/>
      <c r="BA42" s="62"/>
      <c r="BB42" s="62"/>
      <c r="BC42" s="62"/>
      <c r="BD42" s="62"/>
      <c r="BE42" s="62"/>
      <c r="BF42" s="62"/>
      <c r="BG42" s="62"/>
      <c r="BH42" s="62"/>
      <c r="BI42" s="62"/>
      <c r="BJ42" s="62"/>
      <c r="BK42" s="62"/>
      <c r="BL42" s="62"/>
      <c r="BM42" s="62"/>
      <c r="BN42" s="62"/>
      <c r="BO42" s="62"/>
      <c r="BP42" s="62"/>
      <c r="BQ42" s="62"/>
      <c r="BR42" s="62"/>
      <c r="BS42" s="62"/>
      <c r="BT42" s="62"/>
      <c r="BU42" s="62"/>
      <c r="BV42" s="62"/>
    </row>
    <row r="43" spans="1:76" ht="12.95" customHeight="1">
      <c r="A43" s="63"/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63"/>
      <c r="BB43" s="63"/>
      <c r="BC43" s="63"/>
      <c r="BD43" s="63"/>
      <c r="BE43" s="63"/>
      <c r="BF43" s="63"/>
      <c r="BG43" s="63"/>
      <c r="BH43" s="63"/>
      <c r="BI43" s="63"/>
      <c r="BJ43" s="63"/>
      <c r="BK43" s="63"/>
      <c r="BL43" s="63"/>
      <c r="BM43" s="63"/>
      <c r="BN43" s="63"/>
      <c r="BO43" s="63"/>
      <c r="BP43" s="63"/>
      <c r="BQ43" s="63"/>
      <c r="BR43" s="63"/>
      <c r="BS43" s="63"/>
      <c r="BT43" s="63"/>
      <c r="BU43" s="63"/>
      <c r="BV43" s="63"/>
    </row>
    <row r="44" spans="1:76" s="44" customFormat="1" ht="12.95" customHeight="1">
      <c r="A44" s="64"/>
      <c r="B44" s="64"/>
      <c r="C44" s="64"/>
      <c r="D44" s="64"/>
      <c r="E44" s="64"/>
      <c r="F44" s="158" t="s">
        <v>77</v>
      </c>
      <c r="G44" s="158"/>
      <c r="H44" s="158"/>
      <c r="I44" s="158"/>
      <c r="J44" s="158"/>
      <c r="K44" s="158"/>
      <c r="L44" s="158"/>
      <c r="M44" s="158"/>
      <c r="N44" s="158"/>
      <c r="O44" s="158"/>
      <c r="P44" s="158"/>
      <c r="Q44" s="158"/>
      <c r="R44" s="158"/>
      <c r="S44" s="158"/>
      <c r="T44" s="158"/>
      <c r="U44" s="158"/>
      <c r="V44" s="158"/>
      <c r="W44" s="158"/>
      <c r="X44" s="64"/>
      <c r="Y44" s="64"/>
      <c r="Z44" s="64"/>
      <c r="AA44" s="64"/>
      <c r="AB44" s="64"/>
      <c r="AC44" s="159" t="s">
        <v>78</v>
      </c>
      <c r="AD44" s="159"/>
      <c r="AE44" s="159"/>
      <c r="AF44" s="159"/>
      <c r="AG44" s="159"/>
      <c r="AH44" s="159"/>
      <c r="AI44" s="159"/>
      <c r="AJ44" s="159"/>
      <c r="AK44" s="159"/>
      <c r="AL44" s="159"/>
      <c r="AM44" s="159"/>
      <c r="AN44" s="159"/>
      <c r="AO44" s="159"/>
      <c r="AP44" s="159"/>
      <c r="AQ44" s="159"/>
      <c r="AR44" s="159"/>
      <c r="AS44" s="159"/>
      <c r="AT44" s="159"/>
      <c r="AU44" s="64"/>
      <c r="AV44" s="64"/>
      <c r="AW44" s="64"/>
      <c r="AX44" s="64"/>
      <c r="AY44" s="64"/>
      <c r="AZ44" s="64"/>
      <c r="BA44" s="159" t="s">
        <v>29</v>
      </c>
      <c r="BB44" s="159"/>
      <c r="BC44" s="159"/>
      <c r="BD44" s="159"/>
      <c r="BE44" s="159"/>
      <c r="BF44" s="159"/>
      <c r="BG44" s="159"/>
      <c r="BH44" s="159"/>
      <c r="BI44" s="159"/>
      <c r="BJ44" s="159"/>
      <c r="BK44" s="159"/>
      <c r="BL44" s="159"/>
      <c r="BM44" s="159"/>
      <c r="BN44" s="159"/>
      <c r="BO44" s="159"/>
      <c r="BP44" s="159"/>
      <c r="BQ44" s="159"/>
      <c r="BR44" s="64"/>
      <c r="BS44" s="64"/>
      <c r="BT44" s="64"/>
      <c r="BU44" s="64"/>
      <c r="BV44" s="64"/>
    </row>
    <row r="45" spans="1:76" ht="12.95" customHeight="1">
      <c r="A45" s="63"/>
      <c r="B45" s="63"/>
      <c r="C45" s="63"/>
      <c r="D45" s="63"/>
      <c r="E45" s="63"/>
      <c r="F45" s="154" t="s">
        <v>79</v>
      </c>
      <c r="G45" s="154"/>
      <c r="H45" s="154"/>
      <c r="I45" s="154"/>
      <c r="J45" s="154"/>
      <c r="K45" s="154"/>
      <c r="L45" s="154"/>
      <c r="M45" s="154"/>
      <c r="N45" s="154"/>
      <c r="O45" s="154"/>
      <c r="P45" s="154"/>
      <c r="Q45" s="154"/>
      <c r="R45" s="154"/>
      <c r="S45" s="154"/>
      <c r="T45" s="154"/>
      <c r="U45" s="154"/>
      <c r="V45" s="154"/>
      <c r="W45" s="63"/>
      <c r="X45" s="63"/>
      <c r="Y45" s="63"/>
      <c r="Z45" s="63"/>
      <c r="AA45" s="63"/>
      <c r="AB45" s="63"/>
      <c r="AC45" s="154" t="s">
        <v>80</v>
      </c>
      <c r="AD45" s="154"/>
      <c r="AE45" s="154"/>
      <c r="AF45" s="154"/>
      <c r="AG45" s="154"/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63"/>
      <c r="AV45" s="63"/>
      <c r="AW45" s="63"/>
      <c r="AX45" s="63"/>
      <c r="AY45" s="63"/>
      <c r="AZ45" s="63"/>
      <c r="BA45" s="155" t="s">
        <v>30</v>
      </c>
      <c r="BB45" s="155"/>
      <c r="BC45" s="155"/>
      <c r="BD45" s="155"/>
      <c r="BE45" s="155"/>
      <c r="BF45" s="155"/>
      <c r="BG45" s="155"/>
      <c r="BH45" s="155"/>
      <c r="BI45" s="155"/>
      <c r="BJ45" s="155"/>
      <c r="BK45" s="155"/>
      <c r="BL45" s="155"/>
      <c r="BM45" s="155"/>
      <c r="BN45" s="155"/>
      <c r="BO45" s="155"/>
      <c r="BP45" s="155"/>
      <c r="BQ45" s="155"/>
      <c r="BR45" s="63"/>
      <c r="BS45" s="63"/>
      <c r="BT45" s="63"/>
      <c r="BU45" s="63"/>
      <c r="BV45" s="63"/>
    </row>
    <row r="46" spans="1:76" ht="12.95" customHeight="1"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BR46" s="8"/>
      <c r="BS46" s="8"/>
      <c r="BT46" s="8"/>
      <c r="BU46" s="8"/>
      <c r="BV46" s="8"/>
    </row>
    <row r="47" spans="1:76" ht="12.95" customHeight="1"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BR47" s="9"/>
      <c r="BS47" s="9"/>
      <c r="BT47" s="9"/>
      <c r="BU47" s="9"/>
      <c r="BV47" s="9"/>
    </row>
    <row r="48" spans="1:76" ht="14.1" customHeight="1"/>
    <row r="49" ht="14.1" customHeight="1"/>
    <row r="50" ht="14.1" customHeight="1"/>
    <row r="51" ht="14.1" customHeight="1"/>
    <row r="52" ht="14.1" customHeight="1"/>
    <row r="53" ht="14.1" customHeight="1"/>
    <row r="54" ht="14.1" customHeight="1"/>
    <row r="55" ht="14.1" customHeight="1"/>
    <row r="56" ht="14.1" customHeight="1"/>
  </sheetData>
  <mergeCells count="114">
    <mergeCell ref="F45:V45"/>
    <mergeCell ref="AC45:AT45"/>
    <mergeCell ref="BA45:BQ45"/>
    <mergeCell ref="A38:AC38"/>
    <mergeCell ref="AF38:AM38"/>
    <mergeCell ref="AU38:BB38"/>
    <mergeCell ref="BJ38:BQ38"/>
    <mergeCell ref="F44:W44"/>
    <mergeCell ref="AC44:AT44"/>
    <mergeCell ref="BA44:BQ44"/>
    <mergeCell ref="A36:AC36"/>
    <mergeCell ref="AD36:AR36"/>
    <mergeCell ref="AS36:BG36"/>
    <mergeCell ref="BH36:BV36"/>
    <mergeCell ref="A37:AC37"/>
    <mergeCell ref="AF37:AM37"/>
    <mergeCell ref="AU37:BB37"/>
    <mergeCell ref="BJ37:BQ37"/>
    <mergeCell ref="A34:AC34"/>
    <mergeCell ref="AD34:AR34"/>
    <mergeCell ref="AS34:BG34"/>
    <mergeCell ref="BH34:BV34"/>
    <mergeCell ref="A35:AC35"/>
    <mergeCell ref="AF35:AM35"/>
    <mergeCell ref="AU35:BB35"/>
    <mergeCell ref="BJ35:BQ35"/>
    <mergeCell ref="AD31:AR31"/>
    <mergeCell ref="AS31:BG31"/>
    <mergeCell ref="BH31:BV32"/>
    <mergeCell ref="AD32:AR32"/>
    <mergeCell ref="AS32:BG32"/>
    <mergeCell ref="AD33:AR33"/>
    <mergeCell ref="AS33:BG33"/>
    <mergeCell ref="BH25:BQ25"/>
    <mergeCell ref="A27:BV27"/>
    <mergeCell ref="A28:AR28"/>
    <mergeCell ref="AS28:BG28"/>
    <mergeCell ref="BH28:BN30"/>
    <mergeCell ref="BO28:BV30"/>
    <mergeCell ref="A29:AC30"/>
    <mergeCell ref="AD29:AR30"/>
    <mergeCell ref="AS29:BG30"/>
    <mergeCell ref="BH22:BO22"/>
    <mergeCell ref="BP22:BQ22"/>
    <mergeCell ref="AF23:AM23"/>
    <mergeCell ref="AU23:BB23"/>
    <mergeCell ref="BJ23:BQ23"/>
    <mergeCell ref="AK24:AL24"/>
    <mergeCell ref="AZ24:BA24"/>
    <mergeCell ref="BN24:BP24"/>
    <mergeCell ref="A22:C24"/>
    <mergeCell ref="D22:AC24"/>
    <mergeCell ref="AD22:AK22"/>
    <mergeCell ref="AL22:AM22"/>
    <mergeCell ref="AS22:AZ22"/>
    <mergeCell ref="BA22:BB22"/>
    <mergeCell ref="BH19:BO19"/>
    <mergeCell ref="BP19:BQ19"/>
    <mergeCell ref="AF20:AM20"/>
    <mergeCell ref="AU20:BB20"/>
    <mergeCell ref="BJ20:BQ20"/>
    <mergeCell ref="AK21:AL21"/>
    <mergeCell ref="AZ21:BA21"/>
    <mergeCell ref="BN21:BP21"/>
    <mergeCell ref="A19:C21"/>
    <mergeCell ref="D19:AC21"/>
    <mergeCell ref="AD19:AK19"/>
    <mergeCell ref="AL19:AM19"/>
    <mergeCell ref="AS19:AZ19"/>
    <mergeCell ref="BA19:BB19"/>
    <mergeCell ref="BH16:BO16"/>
    <mergeCell ref="BP16:BQ16"/>
    <mergeCell ref="AF17:AM17"/>
    <mergeCell ref="AU17:BB17"/>
    <mergeCell ref="BJ17:BQ17"/>
    <mergeCell ref="AK18:AL18"/>
    <mergeCell ref="AZ18:BA18"/>
    <mergeCell ref="BN18:BP18"/>
    <mergeCell ref="A16:C18"/>
    <mergeCell ref="D16:AC18"/>
    <mergeCell ref="AD16:AK16"/>
    <mergeCell ref="AL16:AM16"/>
    <mergeCell ref="AS16:AZ16"/>
    <mergeCell ref="BA16:BB16"/>
    <mergeCell ref="AK15:AL15"/>
    <mergeCell ref="AZ15:BA15"/>
    <mergeCell ref="BN15:BP15"/>
    <mergeCell ref="A13:C15"/>
    <mergeCell ref="D13:AC15"/>
    <mergeCell ref="AD13:AK13"/>
    <mergeCell ref="AL13:AM13"/>
    <mergeCell ref="AS13:AZ13"/>
    <mergeCell ref="BA13:BB13"/>
    <mergeCell ref="A10:BV10"/>
    <mergeCell ref="A11:C12"/>
    <mergeCell ref="D11:AC12"/>
    <mergeCell ref="AD11:AR12"/>
    <mergeCell ref="AS11:BG12"/>
    <mergeCell ref="BH11:BV12"/>
    <mergeCell ref="BH13:BO13"/>
    <mergeCell ref="BP13:BQ13"/>
    <mergeCell ref="AF14:AM14"/>
    <mergeCell ref="AU14:BB14"/>
    <mergeCell ref="BJ14:BQ14"/>
    <mergeCell ref="A1:BV1"/>
    <mergeCell ref="A2:BV2"/>
    <mergeCell ref="AE3:AZ3"/>
    <mergeCell ref="BA3:BV3"/>
    <mergeCell ref="A4:AC4"/>
    <mergeCell ref="AE4:BV4"/>
    <mergeCell ref="A5:AC6"/>
    <mergeCell ref="AE5:BV6"/>
    <mergeCell ref="A7:AC8"/>
    <mergeCell ref="AE7:BV8"/>
  </mergeCells>
  <pageMargins left="0.98425196850393704" right="1.9685039370078741" top="0.98425196850393704" bottom="0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B49"/>
  <sheetViews>
    <sheetView tabSelected="1" workbookViewId="0">
      <selection activeCell="BW13" sqref="BW13"/>
    </sheetView>
  </sheetViews>
  <sheetFormatPr defaultRowHeight="15"/>
  <cols>
    <col min="1" max="73" width="1.5703125" customWidth="1"/>
    <col min="74" max="74" width="3" customWidth="1"/>
    <col min="75" max="75" width="11.28515625" customWidth="1"/>
    <col min="77" max="77" width="21.5703125" customWidth="1"/>
    <col min="80" max="80" width="13.28515625" bestFit="1" customWidth="1"/>
  </cols>
  <sheetData>
    <row r="1" spans="1:80" s="3" customFormat="1" ht="14.1" customHeight="1">
      <c r="A1" s="2" t="s">
        <v>15</v>
      </c>
      <c r="B1" s="2"/>
      <c r="C1" s="2"/>
      <c r="D1" s="2"/>
      <c r="E1" s="2"/>
      <c r="F1" s="2"/>
      <c r="G1" s="2"/>
      <c r="H1" s="2"/>
      <c r="I1" s="2"/>
      <c r="J1" s="2"/>
      <c r="K1" s="2" t="s">
        <v>16</v>
      </c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80" s="3" customFormat="1" ht="14.1" customHeight="1">
      <c r="A2" s="2" t="s">
        <v>17</v>
      </c>
      <c r="B2" s="2"/>
      <c r="C2" s="2"/>
      <c r="D2" s="2"/>
      <c r="E2" s="2"/>
      <c r="F2" s="2"/>
      <c r="G2" s="2"/>
      <c r="H2" s="2"/>
      <c r="I2" s="2"/>
      <c r="J2" s="2"/>
      <c r="K2" s="2" t="s">
        <v>18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80" s="3" customFormat="1" ht="14.1" customHeight="1">
      <c r="A3" s="2" t="s">
        <v>19</v>
      </c>
      <c r="B3" s="2"/>
      <c r="C3" s="2"/>
      <c r="D3" s="2"/>
      <c r="E3" s="2"/>
      <c r="F3" s="2"/>
      <c r="G3" s="2"/>
      <c r="H3" s="2"/>
      <c r="I3" s="2"/>
      <c r="J3" s="2"/>
      <c r="K3" s="2" t="s">
        <v>20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80" s="3" customFormat="1" ht="14.1" customHeight="1">
      <c r="A4" s="2" t="s">
        <v>21</v>
      </c>
      <c r="B4" s="2"/>
      <c r="C4" s="2"/>
      <c r="D4" s="2"/>
      <c r="E4" s="2"/>
      <c r="F4" s="2"/>
      <c r="G4" s="2"/>
      <c r="H4" s="2"/>
      <c r="I4" s="2"/>
      <c r="J4" s="2"/>
      <c r="K4" s="2" t="s">
        <v>22</v>
      </c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80" s="3" customFormat="1" ht="14.1" customHeight="1">
      <c r="A5" s="2" t="s">
        <v>23</v>
      </c>
      <c r="B5" s="2"/>
      <c r="C5" s="2"/>
      <c r="D5" s="2"/>
      <c r="E5" s="2"/>
      <c r="F5" s="2"/>
      <c r="G5" s="2"/>
      <c r="H5" s="2"/>
      <c r="I5" s="2"/>
      <c r="J5" s="2"/>
      <c r="K5" s="2" t="s">
        <v>24</v>
      </c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80" ht="6.9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</row>
    <row r="7" spans="1:80" s="4" customFormat="1">
      <c r="A7" s="257" t="s">
        <v>0</v>
      </c>
      <c r="B7" s="257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7"/>
      <c r="S7" s="257"/>
      <c r="T7" s="257"/>
      <c r="U7" s="257"/>
      <c r="V7" s="257"/>
      <c r="W7" s="257"/>
      <c r="X7" s="257"/>
      <c r="Y7" s="257"/>
      <c r="Z7" s="257"/>
      <c r="AA7" s="257"/>
      <c r="AB7" s="257"/>
      <c r="AC7" s="257"/>
      <c r="AD7" s="257"/>
      <c r="AE7" s="257"/>
      <c r="AF7" s="257"/>
      <c r="AG7" s="257"/>
      <c r="AH7" s="257"/>
      <c r="AI7" s="257"/>
      <c r="AJ7" s="257"/>
      <c r="AK7" s="257"/>
      <c r="AL7" s="257"/>
      <c r="AM7" s="257"/>
      <c r="AN7" s="257"/>
      <c r="AO7" s="257"/>
      <c r="AP7" s="257"/>
      <c r="AQ7" s="257"/>
      <c r="AR7" s="257"/>
      <c r="AS7" s="257"/>
      <c r="AT7" s="257"/>
      <c r="AU7" s="257"/>
      <c r="AV7" s="257"/>
      <c r="AW7" s="257"/>
      <c r="AX7" s="257"/>
      <c r="AY7" s="257"/>
      <c r="AZ7" s="257"/>
      <c r="BA7" s="257"/>
      <c r="BB7" s="257"/>
      <c r="BC7" s="257"/>
      <c r="BD7" s="257"/>
      <c r="BE7" s="257"/>
      <c r="BF7" s="257"/>
      <c r="BG7" s="257"/>
      <c r="BH7" s="257"/>
      <c r="BI7" s="257"/>
      <c r="BJ7" s="257"/>
      <c r="BK7" s="257"/>
      <c r="BL7" s="257"/>
      <c r="BM7" s="257"/>
      <c r="BN7" s="257"/>
      <c r="BO7" s="257"/>
      <c r="BP7" s="257"/>
      <c r="BQ7" s="257"/>
      <c r="BR7" s="257"/>
      <c r="BS7" s="257"/>
      <c r="BT7" s="257"/>
      <c r="BU7" s="257"/>
      <c r="BV7" s="257"/>
    </row>
    <row r="8" spans="1:80" ht="35.1" customHeight="1">
      <c r="A8" s="258" t="s">
        <v>1</v>
      </c>
      <c r="B8" s="259"/>
      <c r="C8" s="259"/>
      <c r="D8" s="259"/>
      <c r="E8" s="259"/>
      <c r="F8" s="260"/>
      <c r="G8" s="240" t="s">
        <v>25</v>
      </c>
      <c r="H8" s="241"/>
      <c r="I8" s="241"/>
      <c r="J8" s="241"/>
      <c r="K8" s="241"/>
      <c r="L8" s="242"/>
      <c r="M8" s="258" t="s">
        <v>2</v>
      </c>
      <c r="N8" s="259"/>
      <c r="O8" s="25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59"/>
      <c r="AB8" s="259"/>
      <c r="AC8" s="259"/>
      <c r="AD8" s="259"/>
      <c r="AE8" s="259"/>
      <c r="AF8" s="259"/>
      <c r="AG8" s="259"/>
      <c r="AH8" s="259"/>
      <c r="AI8" s="259"/>
      <c r="AJ8" s="259"/>
      <c r="AK8" s="259"/>
      <c r="AL8" s="259"/>
      <c r="AM8" s="259"/>
      <c r="AN8" s="259"/>
      <c r="AO8" s="259"/>
      <c r="AP8" s="259"/>
      <c r="AQ8" s="259"/>
      <c r="AR8" s="259"/>
      <c r="AS8" s="260"/>
      <c r="AT8" s="240" t="s">
        <v>27</v>
      </c>
      <c r="AU8" s="241"/>
      <c r="AV8" s="242"/>
      <c r="AW8" s="202" t="s">
        <v>3</v>
      </c>
      <c r="AX8" s="203"/>
      <c r="AY8" s="203"/>
      <c r="AZ8" s="203"/>
      <c r="BA8" s="203"/>
      <c r="BB8" s="204"/>
      <c r="BC8" s="202" t="s">
        <v>4</v>
      </c>
      <c r="BD8" s="203"/>
      <c r="BE8" s="203"/>
      <c r="BF8" s="203"/>
      <c r="BG8" s="203"/>
      <c r="BH8" s="204"/>
      <c r="BI8" s="202" t="s">
        <v>26</v>
      </c>
      <c r="BJ8" s="203"/>
      <c r="BK8" s="203"/>
      <c r="BL8" s="203"/>
      <c r="BM8" s="203"/>
      <c r="BN8" s="204"/>
      <c r="BO8" s="196" t="s">
        <v>5</v>
      </c>
      <c r="BP8" s="197"/>
      <c r="BQ8" s="197"/>
      <c r="BR8" s="197"/>
      <c r="BS8" s="197"/>
      <c r="BT8" s="197"/>
      <c r="BU8" s="197"/>
      <c r="BV8" s="198"/>
    </row>
    <row r="9" spans="1:80" ht="13.5" customHeight="1">
      <c r="A9" s="181" t="s">
        <v>6</v>
      </c>
      <c r="B9" s="182"/>
      <c r="C9" s="182"/>
      <c r="D9" s="182"/>
      <c r="E9" s="182"/>
      <c r="F9" s="183"/>
      <c r="G9" s="181"/>
      <c r="H9" s="182"/>
      <c r="I9" s="182"/>
      <c r="J9" s="182"/>
      <c r="K9" s="182"/>
      <c r="L9" s="183"/>
      <c r="M9" s="219" t="s">
        <v>7</v>
      </c>
      <c r="N9" s="220"/>
      <c r="O9" s="220"/>
      <c r="P9" s="220"/>
      <c r="Q9" s="220"/>
      <c r="R9" s="220"/>
      <c r="S9" s="220"/>
      <c r="T9" s="220"/>
      <c r="U9" s="220"/>
      <c r="V9" s="220"/>
      <c r="W9" s="220"/>
      <c r="X9" s="220"/>
      <c r="Y9" s="220"/>
      <c r="Z9" s="220"/>
      <c r="AA9" s="220"/>
      <c r="AB9" s="220"/>
      <c r="AC9" s="220"/>
      <c r="AD9" s="220"/>
      <c r="AE9" s="220"/>
      <c r="AF9" s="220"/>
      <c r="AG9" s="220"/>
      <c r="AH9" s="220"/>
      <c r="AI9" s="220"/>
      <c r="AJ9" s="220"/>
      <c r="AK9" s="220"/>
      <c r="AL9" s="220"/>
      <c r="AM9" s="220"/>
      <c r="AN9" s="220"/>
      <c r="AO9" s="220"/>
      <c r="AP9" s="220"/>
      <c r="AQ9" s="220"/>
      <c r="AR9" s="220"/>
      <c r="AS9" s="221"/>
      <c r="AT9" s="199"/>
      <c r="AU9" s="200"/>
      <c r="AV9" s="201"/>
      <c r="AW9" s="199"/>
      <c r="AX9" s="200"/>
      <c r="AY9" s="200"/>
      <c r="AZ9" s="200"/>
      <c r="BA9" s="200"/>
      <c r="BB9" s="201"/>
      <c r="BC9" s="199"/>
      <c r="BD9" s="200"/>
      <c r="BE9" s="200"/>
      <c r="BF9" s="200"/>
      <c r="BG9" s="200"/>
      <c r="BH9" s="201"/>
      <c r="BI9" s="199"/>
      <c r="BJ9" s="200"/>
      <c r="BK9" s="200"/>
      <c r="BL9" s="200"/>
      <c r="BM9" s="200"/>
      <c r="BN9" s="201"/>
      <c r="BO9" s="199"/>
      <c r="BP9" s="200"/>
      <c r="BQ9" s="200"/>
      <c r="BR9" s="200"/>
      <c r="BS9" s="200"/>
      <c r="BT9" s="200"/>
      <c r="BU9" s="200"/>
      <c r="BV9" s="201"/>
    </row>
    <row r="10" spans="1:80" ht="13.5" customHeight="1">
      <c r="A10" s="163">
        <v>208020</v>
      </c>
      <c r="B10" s="164"/>
      <c r="C10" s="164"/>
      <c r="D10" s="164"/>
      <c r="E10" s="164"/>
      <c r="F10" s="165"/>
      <c r="G10" s="166">
        <v>6</v>
      </c>
      <c r="H10" s="167"/>
      <c r="I10" s="167"/>
      <c r="J10" s="167"/>
      <c r="K10" s="167"/>
      <c r="L10" s="168"/>
      <c r="M10" s="169" t="str">
        <f>VLOOKUP(A10,'[1]BOLETIM-170 CD'!$A$2:$F$3922,2,FALSE)</f>
        <v>Placa de identificação para obra</v>
      </c>
      <c r="N10" s="170"/>
      <c r="O10" s="170"/>
      <c r="P10" s="170"/>
      <c r="Q10" s="170"/>
      <c r="R10" s="170"/>
      <c r="S10" s="170"/>
      <c r="T10" s="170"/>
      <c r="U10" s="170"/>
      <c r="V10" s="170"/>
      <c r="W10" s="170"/>
      <c r="X10" s="170"/>
      <c r="Y10" s="170"/>
      <c r="Z10" s="170"/>
      <c r="AA10" s="170"/>
      <c r="AB10" s="170"/>
      <c r="AC10" s="170"/>
      <c r="AD10" s="170"/>
      <c r="AE10" s="170"/>
      <c r="AF10" s="170"/>
      <c r="AG10" s="170"/>
      <c r="AH10" s="170"/>
      <c r="AI10" s="170"/>
      <c r="AJ10" s="170"/>
      <c r="AK10" s="170"/>
      <c r="AL10" s="170"/>
      <c r="AM10" s="170"/>
      <c r="AN10" s="170"/>
      <c r="AO10" s="170"/>
      <c r="AP10" s="170"/>
      <c r="AQ10" s="170"/>
      <c r="AR10" s="170"/>
      <c r="AS10" s="171"/>
      <c r="AT10" s="172" t="str">
        <f>VLOOKUP(A10,'[1]BOLETIM-170 CD'!$A$2:$F$3922,3,FALSE)</f>
        <v>m²</v>
      </c>
      <c r="AU10" s="173"/>
      <c r="AV10" s="174"/>
      <c r="AW10" s="160">
        <v>266.95999999999998</v>
      </c>
      <c r="AX10" s="161"/>
      <c r="AY10" s="161"/>
      <c r="AZ10" s="161"/>
      <c r="BA10" s="161"/>
      <c r="BB10" s="162"/>
      <c r="BC10" s="160">
        <v>56.49</v>
      </c>
      <c r="BD10" s="161"/>
      <c r="BE10" s="161"/>
      <c r="BF10" s="161"/>
      <c r="BG10" s="161"/>
      <c r="BH10" s="162"/>
      <c r="BI10" s="160">
        <f>+AW10+BC10</f>
        <v>323.45</v>
      </c>
      <c r="BJ10" s="161"/>
      <c r="BK10" s="161"/>
      <c r="BL10" s="161"/>
      <c r="BM10" s="161"/>
      <c r="BN10" s="162"/>
      <c r="BO10" s="160">
        <f>BI10*G10</f>
        <v>1940.6999999999998</v>
      </c>
      <c r="BP10" s="161"/>
      <c r="BQ10" s="161"/>
      <c r="BR10" s="161"/>
      <c r="BS10" s="161"/>
      <c r="BT10" s="161"/>
      <c r="BU10" s="161"/>
      <c r="BV10" s="162"/>
      <c r="BY10" s="34"/>
    </row>
    <row r="11" spans="1:80" ht="13.5" customHeight="1">
      <c r="A11" s="181" t="s">
        <v>8</v>
      </c>
      <c r="B11" s="182"/>
      <c r="C11" s="182"/>
      <c r="D11" s="182"/>
      <c r="E11" s="182"/>
      <c r="F11" s="183"/>
      <c r="G11" s="184"/>
      <c r="H11" s="185"/>
      <c r="I11" s="185"/>
      <c r="J11" s="185"/>
      <c r="K11" s="185"/>
      <c r="L11" s="186"/>
      <c r="M11" s="219" t="s">
        <v>9</v>
      </c>
      <c r="N11" s="220"/>
      <c r="O11" s="220"/>
      <c r="P11" s="220"/>
      <c r="Q11" s="220"/>
      <c r="R11" s="220"/>
      <c r="S11" s="220"/>
      <c r="T11" s="220"/>
      <c r="U11" s="220"/>
      <c r="V11" s="220"/>
      <c r="W11" s="220"/>
      <c r="X11" s="220"/>
      <c r="Y11" s="220"/>
      <c r="Z11" s="220"/>
      <c r="AA11" s="220"/>
      <c r="AB11" s="220"/>
      <c r="AC11" s="220"/>
      <c r="AD11" s="220"/>
      <c r="AE11" s="220"/>
      <c r="AF11" s="220"/>
      <c r="AG11" s="220"/>
      <c r="AH11" s="220"/>
      <c r="AI11" s="220"/>
      <c r="AJ11" s="220"/>
      <c r="AK11" s="220"/>
      <c r="AL11" s="220"/>
      <c r="AM11" s="220"/>
      <c r="AN11" s="220"/>
      <c r="AO11" s="220"/>
      <c r="AP11" s="220"/>
      <c r="AQ11" s="220"/>
      <c r="AR11" s="220"/>
      <c r="AS11" s="221"/>
      <c r="AT11" s="181"/>
      <c r="AU11" s="182"/>
      <c r="AV11" s="183"/>
      <c r="AW11" s="181"/>
      <c r="AX11" s="182"/>
      <c r="AY11" s="182"/>
      <c r="AZ11" s="182"/>
      <c r="BA11" s="182"/>
      <c r="BB11" s="183"/>
      <c r="BC11" s="181"/>
      <c r="BD11" s="182"/>
      <c r="BE11" s="182"/>
      <c r="BF11" s="182"/>
      <c r="BG11" s="182"/>
      <c r="BH11" s="183"/>
      <c r="BI11" s="181"/>
      <c r="BJ11" s="182"/>
      <c r="BK11" s="182"/>
      <c r="BL11" s="182"/>
      <c r="BM11" s="182"/>
      <c r="BN11" s="183"/>
      <c r="BO11" s="181"/>
      <c r="BP11" s="182"/>
      <c r="BQ11" s="182"/>
      <c r="BR11" s="182"/>
      <c r="BS11" s="182"/>
      <c r="BT11" s="182"/>
      <c r="BU11" s="182"/>
      <c r="BV11" s="183"/>
      <c r="BY11" s="34"/>
    </row>
    <row r="12" spans="1:80" ht="13.5" customHeight="1">
      <c r="A12" s="163">
        <v>5401410</v>
      </c>
      <c r="B12" s="164"/>
      <c r="C12" s="164"/>
      <c r="D12" s="164"/>
      <c r="E12" s="164"/>
      <c r="F12" s="165"/>
      <c r="G12" s="166">
        <v>2816.8</v>
      </c>
      <c r="H12" s="167"/>
      <c r="I12" s="167"/>
      <c r="J12" s="167"/>
      <c r="K12" s="167"/>
      <c r="L12" s="168"/>
      <c r="M12" s="169" t="str">
        <f>VLOOKUP(A12,'[1]BOLETIM-170 CD'!$A$2:$F$3922,2,FALSE)</f>
        <v>Varrição de pavimento para recapeamento</v>
      </c>
      <c r="N12" s="170"/>
      <c r="O12" s="170"/>
      <c r="P12" s="170"/>
      <c r="Q12" s="170"/>
      <c r="R12" s="170"/>
      <c r="S12" s="170"/>
      <c r="T12" s="170"/>
      <c r="U12" s="170"/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170"/>
      <c r="AG12" s="170"/>
      <c r="AH12" s="170"/>
      <c r="AI12" s="170"/>
      <c r="AJ12" s="170"/>
      <c r="AK12" s="170"/>
      <c r="AL12" s="170"/>
      <c r="AM12" s="170"/>
      <c r="AN12" s="170"/>
      <c r="AO12" s="170"/>
      <c r="AP12" s="170"/>
      <c r="AQ12" s="170"/>
      <c r="AR12" s="170"/>
      <c r="AS12" s="171"/>
      <c r="AT12" s="172" t="str">
        <f>VLOOKUP(A12,'[1]BOLETIM-170 CD'!$A$2:$F$3922,3,FALSE)</f>
        <v>m²</v>
      </c>
      <c r="AU12" s="173"/>
      <c r="AV12" s="174"/>
      <c r="AW12" s="160">
        <v>0</v>
      </c>
      <c r="AX12" s="161"/>
      <c r="AY12" s="161"/>
      <c r="AZ12" s="161"/>
      <c r="BA12" s="161"/>
      <c r="BB12" s="162"/>
      <c r="BC12" s="160">
        <v>0.51</v>
      </c>
      <c r="BD12" s="161"/>
      <c r="BE12" s="161"/>
      <c r="BF12" s="161"/>
      <c r="BG12" s="161"/>
      <c r="BH12" s="162"/>
      <c r="BI12" s="160">
        <f>+AW12+BC12</f>
        <v>0.51</v>
      </c>
      <c r="BJ12" s="161"/>
      <c r="BK12" s="161"/>
      <c r="BL12" s="161"/>
      <c r="BM12" s="161"/>
      <c r="BN12" s="162"/>
      <c r="BO12" s="160">
        <f t="shared" ref="BO12:BO13" si="0">BI12*G12</f>
        <v>1436.5680000000002</v>
      </c>
      <c r="BP12" s="161"/>
      <c r="BQ12" s="161"/>
      <c r="BR12" s="161"/>
      <c r="BS12" s="161"/>
      <c r="BT12" s="161"/>
      <c r="BU12" s="161"/>
      <c r="BV12" s="162"/>
      <c r="BY12" s="34"/>
    </row>
    <row r="13" spans="1:80" ht="13.5" customHeight="1">
      <c r="A13" s="163">
        <v>5403230</v>
      </c>
      <c r="B13" s="164"/>
      <c r="C13" s="164"/>
      <c r="D13" s="164"/>
      <c r="E13" s="164"/>
      <c r="F13" s="165"/>
      <c r="G13" s="166">
        <v>2816.8</v>
      </c>
      <c r="H13" s="167"/>
      <c r="I13" s="167"/>
      <c r="J13" s="167"/>
      <c r="K13" s="167"/>
      <c r="L13" s="168"/>
      <c r="M13" s="169" t="str">
        <f>VLOOKUP(A13,'[1]BOLETIM-170 CD'!$A$2:$F$3922,2,FALSE)</f>
        <v>Imprimação betuminosa ligante</v>
      </c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  <c r="AH13" s="170"/>
      <c r="AI13" s="170"/>
      <c r="AJ13" s="170"/>
      <c r="AK13" s="170"/>
      <c r="AL13" s="170"/>
      <c r="AM13" s="170"/>
      <c r="AN13" s="170"/>
      <c r="AO13" s="170"/>
      <c r="AP13" s="170"/>
      <c r="AQ13" s="170"/>
      <c r="AR13" s="170"/>
      <c r="AS13" s="171"/>
      <c r="AT13" s="172" t="str">
        <f>VLOOKUP(A13,'[1]BOLETIM-170 CD'!$A$2:$F$3922,3,FALSE)</f>
        <v>m²</v>
      </c>
      <c r="AU13" s="173"/>
      <c r="AV13" s="174"/>
      <c r="AW13" s="160">
        <v>3.21</v>
      </c>
      <c r="AX13" s="161"/>
      <c r="AY13" s="161"/>
      <c r="AZ13" s="161"/>
      <c r="BA13" s="161"/>
      <c r="BB13" s="162"/>
      <c r="BC13" s="160">
        <v>0.06</v>
      </c>
      <c r="BD13" s="161"/>
      <c r="BE13" s="161"/>
      <c r="BF13" s="161"/>
      <c r="BG13" s="161"/>
      <c r="BH13" s="162"/>
      <c r="BI13" s="160">
        <f>AW13+BC13</f>
        <v>3.27</v>
      </c>
      <c r="BJ13" s="161"/>
      <c r="BK13" s="161"/>
      <c r="BL13" s="161"/>
      <c r="BM13" s="161"/>
      <c r="BN13" s="162"/>
      <c r="BO13" s="160">
        <f t="shared" si="0"/>
        <v>9210.9360000000015</v>
      </c>
      <c r="BP13" s="161"/>
      <c r="BQ13" s="161"/>
      <c r="BR13" s="161"/>
      <c r="BS13" s="161"/>
      <c r="BT13" s="161"/>
      <c r="BU13" s="161"/>
      <c r="BV13" s="162"/>
      <c r="BY13" s="34"/>
    </row>
    <row r="14" spans="1:80" ht="13.5" customHeight="1">
      <c r="A14" s="163">
        <v>5403200</v>
      </c>
      <c r="B14" s="164"/>
      <c r="C14" s="164"/>
      <c r="D14" s="164"/>
      <c r="E14" s="164"/>
      <c r="F14" s="165"/>
      <c r="G14" s="243">
        <v>1.2</v>
      </c>
      <c r="H14" s="244"/>
      <c r="I14" s="244"/>
      <c r="J14" s="244"/>
      <c r="K14" s="244"/>
      <c r="L14" s="245"/>
      <c r="M14" s="169" t="str">
        <f>VLOOKUP(A14,'[1]BOLETIM-170 CD'!$A$2:$F$3922,2,FALSE)</f>
        <v>Concreto asfáltico usinado a quente - Blinder</v>
      </c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1"/>
      <c r="AT14" s="172" t="str">
        <f>VLOOKUP(A14,'[1]BOLETIM-170 CD'!$A$2:$F$3922,3,FALSE)</f>
        <v>m³</v>
      </c>
      <c r="AU14" s="173"/>
      <c r="AV14" s="174"/>
      <c r="AW14" s="160">
        <v>707.54</v>
      </c>
      <c r="AX14" s="161"/>
      <c r="AY14" s="161"/>
      <c r="AZ14" s="161"/>
      <c r="BA14" s="161"/>
      <c r="BB14" s="162"/>
      <c r="BC14" s="160">
        <v>10.57</v>
      </c>
      <c r="BD14" s="161"/>
      <c r="BE14" s="161"/>
      <c r="BF14" s="161"/>
      <c r="BG14" s="161"/>
      <c r="BH14" s="162"/>
      <c r="BI14" s="160">
        <f>AW14+BC14</f>
        <v>718.11</v>
      </c>
      <c r="BJ14" s="161"/>
      <c r="BK14" s="161"/>
      <c r="BL14" s="161"/>
      <c r="BM14" s="161"/>
      <c r="BN14" s="162"/>
      <c r="BO14" s="160">
        <v>859.43</v>
      </c>
      <c r="BP14" s="161"/>
      <c r="BQ14" s="161"/>
      <c r="BR14" s="161"/>
      <c r="BS14" s="161"/>
      <c r="BT14" s="161"/>
      <c r="BU14" s="161"/>
      <c r="BV14" s="162"/>
      <c r="BY14" s="34"/>
    </row>
    <row r="15" spans="1:80" ht="13.5" customHeight="1">
      <c r="A15" s="163">
        <v>5403210</v>
      </c>
      <c r="B15" s="164"/>
      <c r="C15" s="164"/>
      <c r="D15" s="164"/>
      <c r="E15" s="164"/>
      <c r="F15" s="165"/>
      <c r="G15" s="166">
        <v>84.5</v>
      </c>
      <c r="H15" s="167"/>
      <c r="I15" s="167"/>
      <c r="J15" s="167"/>
      <c r="K15" s="167"/>
      <c r="L15" s="168"/>
      <c r="M15" s="169" t="str">
        <f>VLOOKUP(A15,'[1]BOLETIM-170 CD'!$A$2:$F$3922,2,FALSE)</f>
        <v>Camada de rolamento em concreto betuminoso usinado quente - CBUQ</v>
      </c>
      <c r="N15" s="217"/>
      <c r="O15" s="217"/>
      <c r="P15" s="217"/>
      <c r="Q15" s="217"/>
      <c r="R15" s="217"/>
      <c r="S15" s="217"/>
      <c r="T15" s="217"/>
      <c r="U15" s="217"/>
      <c r="V15" s="217"/>
      <c r="W15" s="217"/>
      <c r="X15" s="217"/>
      <c r="Y15" s="217"/>
      <c r="Z15" s="217"/>
      <c r="AA15" s="217"/>
      <c r="AB15" s="217"/>
      <c r="AC15" s="217"/>
      <c r="AD15" s="217"/>
      <c r="AE15" s="217"/>
      <c r="AF15" s="217"/>
      <c r="AG15" s="217"/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8"/>
      <c r="AT15" s="172" t="str">
        <f>VLOOKUP(A15,'[1]BOLETIM-170 CD'!$A$2:$F$3922,3,FALSE)</f>
        <v>m³</v>
      </c>
      <c r="AU15" s="173"/>
      <c r="AV15" s="174"/>
      <c r="AW15" s="160">
        <v>663.6</v>
      </c>
      <c r="AX15" s="161"/>
      <c r="AY15" s="161"/>
      <c r="AZ15" s="161"/>
      <c r="BA15" s="161"/>
      <c r="BB15" s="162"/>
      <c r="BC15" s="160">
        <v>10.57</v>
      </c>
      <c r="BD15" s="161"/>
      <c r="BE15" s="161"/>
      <c r="BF15" s="161"/>
      <c r="BG15" s="161"/>
      <c r="BH15" s="162"/>
      <c r="BI15" s="160">
        <f>AW15+BC15</f>
        <v>674.17000000000007</v>
      </c>
      <c r="BJ15" s="161"/>
      <c r="BK15" s="161"/>
      <c r="BL15" s="161"/>
      <c r="BM15" s="161"/>
      <c r="BN15" s="162"/>
      <c r="BO15" s="160">
        <f>BI15*G15</f>
        <v>56967.365000000005</v>
      </c>
      <c r="BP15" s="161"/>
      <c r="BQ15" s="161"/>
      <c r="BR15" s="161"/>
      <c r="BS15" s="161"/>
      <c r="BT15" s="161"/>
      <c r="BU15" s="161"/>
      <c r="BV15" s="162"/>
      <c r="BY15" s="34"/>
      <c r="CB15" s="34"/>
    </row>
    <row r="16" spans="1:80" ht="13.5" customHeight="1">
      <c r="A16" s="181" t="s">
        <v>10</v>
      </c>
      <c r="B16" s="182"/>
      <c r="C16" s="182"/>
      <c r="D16" s="182"/>
      <c r="E16" s="182"/>
      <c r="F16" s="183"/>
      <c r="G16" s="184"/>
      <c r="H16" s="185"/>
      <c r="I16" s="185"/>
      <c r="J16" s="185"/>
      <c r="K16" s="185"/>
      <c r="L16" s="186"/>
      <c r="M16" s="219" t="s">
        <v>11</v>
      </c>
      <c r="N16" s="220"/>
      <c r="O16" s="220"/>
      <c r="P16" s="220"/>
      <c r="Q16" s="220"/>
      <c r="R16" s="220"/>
      <c r="S16" s="220"/>
      <c r="T16" s="220"/>
      <c r="U16" s="220"/>
      <c r="V16" s="220"/>
      <c r="W16" s="220"/>
      <c r="X16" s="220"/>
      <c r="Y16" s="220"/>
      <c r="Z16" s="220"/>
      <c r="AA16" s="220"/>
      <c r="AB16" s="220"/>
      <c r="AC16" s="220"/>
      <c r="AD16" s="220"/>
      <c r="AE16" s="220"/>
      <c r="AF16" s="220"/>
      <c r="AG16" s="220"/>
      <c r="AH16" s="220"/>
      <c r="AI16" s="220"/>
      <c r="AJ16" s="220"/>
      <c r="AK16" s="220"/>
      <c r="AL16" s="220"/>
      <c r="AM16" s="220"/>
      <c r="AN16" s="220"/>
      <c r="AO16" s="220"/>
      <c r="AP16" s="220"/>
      <c r="AQ16" s="220"/>
      <c r="AR16" s="220"/>
      <c r="AS16" s="221"/>
      <c r="AT16" s="181"/>
      <c r="AU16" s="182"/>
      <c r="AV16" s="183"/>
      <c r="AW16" s="181"/>
      <c r="AX16" s="182"/>
      <c r="AY16" s="182"/>
      <c r="AZ16" s="182"/>
      <c r="BA16" s="182"/>
      <c r="BB16" s="183"/>
      <c r="BC16" s="181"/>
      <c r="BD16" s="182"/>
      <c r="BE16" s="182"/>
      <c r="BF16" s="182"/>
      <c r="BG16" s="182"/>
      <c r="BH16" s="183"/>
      <c r="BI16" s="181"/>
      <c r="BJ16" s="182"/>
      <c r="BK16" s="182"/>
      <c r="BL16" s="182"/>
      <c r="BM16" s="182"/>
      <c r="BN16" s="183"/>
      <c r="BO16" s="181"/>
      <c r="BP16" s="182"/>
      <c r="BQ16" s="182"/>
      <c r="BR16" s="182"/>
      <c r="BS16" s="182"/>
      <c r="BT16" s="182"/>
      <c r="BU16" s="182"/>
      <c r="BV16" s="183"/>
      <c r="BY16" s="34"/>
    </row>
    <row r="17" spans="1:80" ht="13.5" customHeight="1">
      <c r="A17" s="205">
        <v>3012010</v>
      </c>
      <c r="B17" s="206"/>
      <c r="C17" s="206"/>
      <c r="D17" s="206"/>
      <c r="E17" s="206"/>
      <c r="F17" s="207"/>
      <c r="G17" s="211">
        <v>6</v>
      </c>
      <c r="H17" s="212"/>
      <c r="I17" s="212"/>
      <c r="J17" s="212"/>
      <c r="K17" s="212"/>
      <c r="L17" s="213"/>
      <c r="M17" s="234" t="str">
        <f>VLOOKUP(A17,'[1]BOLETIM-170 CD'!$A$2:$F$3922,2,FALSE)</f>
        <v>Rampa de acessibilidade pré-fabricada de concreto nas dimensões 2,20 x 1,86 x 1,20 m</v>
      </c>
      <c r="N17" s="249"/>
      <c r="O17" s="249"/>
      <c r="P17" s="249"/>
      <c r="Q17" s="249"/>
      <c r="R17" s="249"/>
      <c r="S17" s="249"/>
      <c r="T17" s="249"/>
      <c r="U17" s="249"/>
      <c r="V17" s="249"/>
      <c r="W17" s="249"/>
      <c r="X17" s="249"/>
      <c r="Y17" s="249"/>
      <c r="Z17" s="249"/>
      <c r="AA17" s="249"/>
      <c r="AB17" s="249"/>
      <c r="AC17" s="249"/>
      <c r="AD17" s="249"/>
      <c r="AE17" s="249"/>
      <c r="AF17" s="249"/>
      <c r="AG17" s="249"/>
      <c r="AH17" s="249"/>
      <c r="AI17" s="249"/>
      <c r="AJ17" s="249"/>
      <c r="AK17" s="249"/>
      <c r="AL17" s="249"/>
      <c r="AM17" s="249"/>
      <c r="AN17" s="249"/>
      <c r="AO17" s="249"/>
      <c r="AP17" s="249"/>
      <c r="AQ17" s="249"/>
      <c r="AR17" s="249"/>
      <c r="AS17" s="250"/>
      <c r="AT17" s="228" t="str">
        <f>VLOOKUP(A17,'[1]BOLETIM-170 CD'!$A$2:$F$3922,3,FALSE)</f>
        <v>un</v>
      </c>
      <c r="AU17" s="229"/>
      <c r="AV17" s="230"/>
      <c r="AW17" s="175">
        <v>568.82000000000005</v>
      </c>
      <c r="AX17" s="176"/>
      <c r="AY17" s="176"/>
      <c r="AZ17" s="176"/>
      <c r="BA17" s="176"/>
      <c r="BB17" s="177"/>
      <c r="BC17" s="175">
        <v>56.88</v>
      </c>
      <c r="BD17" s="176"/>
      <c r="BE17" s="176"/>
      <c r="BF17" s="176"/>
      <c r="BG17" s="176"/>
      <c r="BH17" s="177"/>
      <c r="BI17" s="175">
        <f>AW17+BC17</f>
        <v>625.70000000000005</v>
      </c>
      <c r="BJ17" s="176"/>
      <c r="BK17" s="176"/>
      <c r="BL17" s="176"/>
      <c r="BM17" s="176"/>
      <c r="BN17" s="177"/>
      <c r="BO17" s="175">
        <f>BI17*G17</f>
        <v>3754.2000000000003</v>
      </c>
      <c r="BP17" s="176"/>
      <c r="BQ17" s="176"/>
      <c r="BR17" s="176"/>
      <c r="BS17" s="176"/>
      <c r="BT17" s="176"/>
      <c r="BU17" s="176"/>
      <c r="BV17" s="177"/>
      <c r="BY17" s="34"/>
    </row>
    <row r="18" spans="1:80" ht="13.5" customHeight="1">
      <c r="A18" s="208"/>
      <c r="B18" s="209"/>
      <c r="C18" s="209"/>
      <c r="D18" s="209"/>
      <c r="E18" s="209"/>
      <c r="F18" s="210"/>
      <c r="G18" s="214"/>
      <c r="H18" s="215"/>
      <c r="I18" s="215"/>
      <c r="J18" s="215"/>
      <c r="K18" s="215"/>
      <c r="L18" s="216"/>
      <c r="M18" s="251"/>
      <c r="N18" s="252"/>
      <c r="O18" s="252"/>
      <c r="P18" s="252"/>
      <c r="Q18" s="252"/>
      <c r="R18" s="252"/>
      <c r="S18" s="252"/>
      <c r="T18" s="252"/>
      <c r="U18" s="252"/>
      <c r="V18" s="252"/>
      <c r="W18" s="252"/>
      <c r="X18" s="252"/>
      <c r="Y18" s="252"/>
      <c r="Z18" s="252"/>
      <c r="AA18" s="252"/>
      <c r="AB18" s="252"/>
      <c r="AC18" s="252"/>
      <c r="AD18" s="252"/>
      <c r="AE18" s="252"/>
      <c r="AF18" s="252"/>
      <c r="AG18" s="252"/>
      <c r="AH18" s="252"/>
      <c r="AI18" s="252"/>
      <c r="AJ18" s="252"/>
      <c r="AK18" s="252"/>
      <c r="AL18" s="252"/>
      <c r="AM18" s="252"/>
      <c r="AN18" s="252"/>
      <c r="AO18" s="252"/>
      <c r="AP18" s="252"/>
      <c r="AQ18" s="252"/>
      <c r="AR18" s="252"/>
      <c r="AS18" s="253"/>
      <c r="AT18" s="231"/>
      <c r="AU18" s="232"/>
      <c r="AV18" s="233"/>
      <c r="AW18" s="178"/>
      <c r="AX18" s="179"/>
      <c r="AY18" s="179"/>
      <c r="AZ18" s="179"/>
      <c r="BA18" s="179"/>
      <c r="BB18" s="180"/>
      <c r="BC18" s="178"/>
      <c r="BD18" s="179"/>
      <c r="BE18" s="179"/>
      <c r="BF18" s="179"/>
      <c r="BG18" s="179"/>
      <c r="BH18" s="180"/>
      <c r="BI18" s="178"/>
      <c r="BJ18" s="179"/>
      <c r="BK18" s="179"/>
      <c r="BL18" s="179"/>
      <c r="BM18" s="179"/>
      <c r="BN18" s="180"/>
      <c r="BO18" s="178"/>
      <c r="BP18" s="179"/>
      <c r="BQ18" s="179"/>
      <c r="BR18" s="179"/>
      <c r="BS18" s="179"/>
      <c r="BT18" s="179"/>
      <c r="BU18" s="179"/>
      <c r="BV18" s="180"/>
      <c r="BY18" s="34"/>
    </row>
    <row r="19" spans="1:80" ht="13.5" customHeight="1">
      <c r="A19" s="205">
        <v>3004030</v>
      </c>
      <c r="B19" s="206"/>
      <c r="C19" s="206"/>
      <c r="D19" s="206"/>
      <c r="E19" s="206"/>
      <c r="F19" s="207"/>
      <c r="G19" s="211">
        <v>7.65</v>
      </c>
      <c r="H19" s="212"/>
      <c r="I19" s="212"/>
      <c r="J19" s="212"/>
      <c r="K19" s="212"/>
      <c r="L19" s="213"/>
      <c r="M19" s="234" t="str">
        <f>VLOOKUP(A19,'[1]BOLETIM-170 CD'!$A$2:$F$3922,2,FALSE)</f>
        <v>Piso em ladrilho hidráulico podotátil várias cores (25x25x2,5cm), assentado com argamassa mista</v>
      </c>
      <c r="N19" s="235"/>
      <c r="O19" s="235"/>
      <c r="P19" s="235"/>
      <c r="Q19" s="235"/>
      <c r="R19" s="235"/>
      <c r="S19" s="235"/>
      <c r="T19" s="235"/>
      <c r="U19" s="235"/>
      <c r="V19" s="235"/>
      <c r="W19" s="235"/>
      <c r="X19" s="235"/>
      <c r="Y19" s="235"/>
      <c r="Z19" s="235"/>
      <c r="AA19" s="235"/>
      <c r="AB19" s="235"/>
      <c r="AC19" s="235"/>
      <c r="AD19" s="235"/>
      <c r="AE19" s="235"/>
      <c r="AF19" s="235"/>
      <c r="AG19" s="235"/>
      <c r="AH19" s="235"/>
      <c r="AI19" s="235"/>
      <c r="AJ19" s="235"/>
      <c r="AK19" s="235"/>
      <c r="AL19" s="235"/>
      <c r="AM19" s="235"/>
      <c r="AN19" s="235"/>
      <c r="AO19" s="235"/>
      <c r="AP19" s="235"/>
      <c r="AQ19" s="235"/>
      <c r="AR19" s="235"/>
      <c r="AS19" s="236"/>
      <c r="AT19" s="228" t="str">
        <f>VLOOKUP(A19,'[1]BOLETIM-170 CD'!$A$2:$F$3922,3,FALSE)</f>
        <v>m²</v>
      </c>
      <c r="AU19" s="229"/>
      <c r="AV19" s="230"/>
      <c r="AW19" s="175">
        <v>75.77</v>
      </c>
      <c r="AX19" s="176"/>
      <c r="AY19" s="176"/>
      <c r="AZ19" s="176"/>
      <c r="BA19" s="176"/>
      <c r="BB19" s="177"/>
      <c r="BC19" s="175">
        <v>18.100000000000001</v>
      </c>
      <c r="BD19" s="176"/>
      <c r="BE19" s="176"/>
      <c r="BF19" s="176"/>
      <c r="BG19" s="176"/>
      <c r="BH19" s="177"/>
      <c r="BI19" s="175">
        <f>AW19+BC19</f>
        <v>93.87</v>
      </c>
      <c r="BJ19" s="176"/>
      <c r="BK19" s="176"/>
      <c r="BL19" s="176"/>
      <c r="BM19" s="176"/>
      <c r="BN19" s="177"/>
      <c r="BO19" s="175">
        <f>BI19*G19</f>
        <v>718.10550000000012</v>
      </c>
      <c r="BP19" s="176"/>
      <c r="BQ19" s="176"/>
      <c r="BR19" s="176"/>
      <c r="BS19" s="176"/>
      <c r="BT19" s="176"/>
      <c r="BU19" s="176"/>
      <c r="BV19" s="177"/>
      <c r="BY19" s="34"/>
    </row>
    <row r="20" spans="1:80" ht="13.5" customHeight="1">
      <c r="A20" s="208"/>
      <c r="B20" s="209"/>
      <c r="C20" s="209"/>
      <c r="D20" s="209"/>
      <c r="E20" s="209"/>
      <c r="F20" s="210"/>
      <c r="G20" s="214"/>
      <c r="H20" s="215"/>
      <c r="I20" s="215"/>
      <c r="J20" s="215"/>
      <c r="K20" s="215"/>
      <c r="L20" s="216"/>
      <c r="M20" s="237"/>
      <c r="N20" s="238"/>
      <c r="O20" s="238"/>
      <c r="P20" s="238"/>
      <c r="Q20" s="238"/>
      <c r="R20" s="238"/>
      <c r="S20" s="238"/>
      <c r="T20" s="238"/>
      <c r="U20" s="238"/>
      <c r="V20" s="238"/>
      <c r="W20" s="238"/>
      <c r="X20" s="238"/>
      <c r="Y20" s="238"/>
      <c r="Z20" s="238"/>
      <c r="AA20" s="238"/>
      <c r="AB20" s="238"/>
      <c r="AC20" s="238"/>
      <c r="AD20" s="238"/>
      <c r="AE20" s="238"/>
      <c r="AF20" s="238"/>
      <c r="AG20" s="238"/>
      <c r="AH20" s="238"/>
      <c r="AI20" s="238"/>
      <c r="AJ20" s="238"/>
      <c r="AK20" s="238"/>
      <c r="AL20" s="238"/>
      <c r="AM20" s="238"/>
      <c r="AN20" s="238"/>
      <c r="AO20" s="238"/>
      <c r="AP20" s="238"/>
      <c r="AQ20" s="238"/>
      <c r="AR20" s="238"/>
      <c r="AS20" s="239"/>
      <c r="AT20" s="231"/>
      <c r="AU20" s="232"/>
      <c r="AV20" s="233"/>
      <c r="AW20" s="178"/>
      <c r="AX20" s="179"/>
      <c r="AY20" s="179"/>
      <c r="AZ20" s="179"/>
      <c r="BA20" s="179"/>
      <c r="BB20" s="180"/>
      <c r="BC20" s="178"/>
      <c r="BD20" s="179"/>
      <c r="BE20" s="179"/>
      <c r="BF20" s="179"/>
      <c r="BG20" s="179"/>
      <c r="BH20" s="180"/>
      <c r="BI20" s="178"/>
      <c r="BJ20" s="179"/>
      <c r="BK20" s="179"/>
      <c r="BL20" s="179"/>
      <c r="BM20" s="179"/>
      <c r="BN20" s="180"/>
      <c r="BO20" s="178"/>
      <c r="BP20" s="179"/>
      <c r="BQ20" s="179"/>
      <c r="BR20" s="179"/>
      <c r="BS20" s="179"/>
      <c r="BT20" s="179"/>
      <c r="BU20" s="179"/>
      <c r="BV20" s="180"/>
      <c r="BY20" s="34"/>
    </row>
    <row r="21" spans="1:80" ht="13.5" customHeight="1">
      <c r="A21" s="222">
        <v>3004070</v>
      </c>
      <c r="B21" s="223"/>
      <c r="C21" s="223"/>
      <c r="D21" s="223"/>
      <c r="E21" s="223"/>
      <c r="F21" s="224"/>
      <c r="G21" s="211">
        <v>7.65</v>
      </c>
      <c r="H21" s="212"/>
      <c r="I21" s="212"/>
      <c r="J21" s="212"/>
      <c r="K21" s="212"/>
      <c r="L21" s="213"/>
      <c r="M21" s="234" t="str">
        <f>VLOOKUP(A21,'[1]BOLETIM-170 CD'!$A$2:$F$3922,2,FALSE)</f>
        <v>Rejuntamento de piso em ladrilho hidráulico (25x25x2,5cm) com argamassa industrializada para rejunte, juntas de 2 mm</v>
      </c>
      <c r="N21" s="235"/>
      <c r="O21" s="235"/>
      <c r="P21" s="235"/>
      <c r="Q21" s="235"/>
      <c r="R21" s="235"/>
      <c r="S21" s="235"/>
      <c r="T21" s="235"/>
      <c r="U21" s="235"/>
      <c r="V21" s="235"/>
      <c r="W21" s="235"/>
      <c r="X21" s="235"/>
      <c r="Y21" s="235"/>
      <c r="Z21" s="235"/>
      <c r="AA21" s="235"/>
      <c r="AB21" s="235"/>
      <c r="AC21" s="235"/>
      <c r="AD21" s="235"/>
      <c r="AE21" s="235"/>
      <c r="AF21" s="235"/>
      <c r="AG21" s="235"/>
      <c r="AH21" s="235"/>
      <c r="AI21" s="235"/>
      <c r="AJ21" s="235"/>
      <c r="AK21" s="235"/>
      <c r="AL21" s="235"/>
      <c r="AM21" s="235"/>
      <c r="AN21" s="235"/>
      <c r="AO21" s="235"/>
      <c r="AP21" s="235"/>
      <c r="AQ21" s="235"/>
      <c r="AR21" s="235"/>
      <c r="AS21" s="236"/>
      <c r="AT21" s="228" t="str">
        <f>VLOOKUP(A21,'[1]BOLETIM-170 CD'!$A$2:$F$3922,3,FALSE)</f>
        <v>m²</v>
      </c>
      <c r="AU21" s="229"/>
      <c r="AV21" s="230"/>
      <c r="AW21" s="175">
        <v>2.54</v>
      </c>
      <c r="AX21" s="176"/>
      <c r="AY21" s="176"/>
      <c r="AZ21" s="176"/>
      <c r="BA21" s="176"/>
      <c r="BB21" s="177"/>
      <c r="BC21" s="175">
        <v>6.38</v>
      </c>
      <c r="BD21" s="176"/>
      <c r="BE21" s="176"/>
      <c r="BF21" s="176"/>
      <c r="BG21" s="176"/>
      <c r="BH21" s="177"/>
      <c r="BI21" s="175">
        <f>AW21+BC21</f>
        <v>8.92</v>
      </c>
      <c r="BJ21" s="176"/>
      <c r="BK21" s="176"/>
      <c r="BL21" s="176"/>
      <c r="BM21" s="176"/>
      <c r="BN21" s="177"/>
      <c r="BO21" s="175">
        <f>BI21*G21</f>
        <v>68.238</v>
      </c>
      <c r="BP21" s="176"/>
      <c r="BQ21" s="176"/>
      <c r="BR21" s="176"/>
      <c r="BS21" s="176"/>
      <c r="BT21" s="176"/>
      <c r="BU21" s="176"/>
      <c r="BV21" s="177"/>
      <c r="BY21" s="34"/>
    </row>
    <row r="22" spans="1:80" ht="13.5" customHeight="1">
      <c r="A22" s="225"/>
      <c r="B22" s="226"/>
      <c r="C22" s="226"/>
      <c r="D22" s="226"/>
      <c r="E22" s="226"/>
      <c r="F22" s="227"/>
      <c r="G22" s="214"/>
      <c r="H22" s="215"/>
      <c r="I22" s="215"/>
      <c r="J22" s="215"/>
      <c r="K22" s="215"/>
      <c r="L22" s="216"/>
      <c r="M22" s="237"/>
      <c r="N22" s="238"/>
      <c r="O22" s="238"/>
      <c r="P22" s="238"/>
      <c r="Q22" s="238"/>
      <c r="R22" s="238"/>
      <c r="S22" s="238"/>
      <c r="T22" s="238"/>
      <c r="U22" s="238"/>
      <c r="V22" s="238"/>
      <c r="W22" s="238"/>
      <c r="X22" s="238"/>
      <c r="Y22" s="238"/>
      <c r="Z22" s="238"/>
      <c r="AA22" s="238"/>
      <c r="AB22" s="238"/>
      <c r="AC22" s="238"/>
      <c r="AD22" s="238"/>
      <c r="AE22" s="238"/>
      <c r="AF22" s="238"/>
      <c r="AG22" s="238"/>
      <c r="AH22" s="238"/>
      <c r="AI22" s="238"/>
      <c r="AJ22" s="238"/>
      <c r="AK22" s="238"/>
      <c r="AL22" s="238"/>
      <c r="AM22" s="238"/>
      <c r="AN22" s="238"/>
      <c r="AO22" s="238"/>
      <c r="AP22" s="238"/>
      <c r="AQ22" s="238"/>
      <c r="AR22" s="238"/>
      <c r="AS22" s="239"/>
      <c r="AT22" s="231"/>
      <c r="AU22" s="232"/>
      <c r="AV22" s="233"/>
      <c r="AW22" s="178"/>
      <c r="AX22" s="179"/>
      <c r="AY22" s="179"/>
      <c r="AZ22" s="179"/>
      <c r="BA22" s="179"/>
      <c r="BB22" s="180"/>
      <c r="BC22" s="178"/>
      <c r="BD22" s="179"/>
      <c r="BE22" s="179"/>
      <c r="BF22" s="179"/>
      <c r="BG22" s="179"/>
      <c r="BH22" s="180"/>
      <c r="BI22" s="178"/>
      <c r="BJ22" s="179"/>
      <c r="BK22" s="179"/>
      <c r="BL22" s="179"/>
      <c r="BM22" s="179"/>
      <c r="BN22" s="180"/>
      <c r="BO22" s="178"/>
      <c r="BP22" s="179"/>
      <c r="BQ22" s="179"/>
      <c r="BR22" s="179"/>
      <c r="BS22" s="179"/>
      <c r="BT22" s="179"/>
      <c r="BU22" s="179"/>
      <c r="BV22" s="180"/>
      <c r="BY22" s="34"/>
      <c r="CB22" s="34"/>
    </row>
    <row r="23" spans="1:80" ht="13.5" customHeight="1">
      <c r="A23" s="181" t="s">
        <v>12</v>
      </c>
      <c r="B23" s="182"/>
      <c r="C23" s="182"/>
      <c r="D23" s="182"/>
      <c r="E23" s="182"/>
      <c r="F23" s="183"/>
      <c r="G23" s="184"/>
      <c r="H23" s="185"/>
      <c r="I23" s="185"/>
      <c r="J23" s="185"/>
      <c r="K23" s="185"/>
      <c r="L23" s="186"/>
      <c r="M23" s="219" t="s">
        <v>13</v>
      </c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20"/>
      <c r="Z23" s="220"/>
      <c r="AA23" s="220"/>
      <c r="AB23" s="220"/>
      <c r="AC23" s="220"/>
      <c r="AD23" s="220"/>
      <c r="AE23" s="220"/>
      <c r="AF23" s="220"/>
      <c r="AG23" s="220"/>
      <c r="AH23" s="220"/>
      <c r="AI23" s="220"/>
      <c r="AJ23" s="220"/>
      <c r="AK23" s="220"/>
      <c r="AL23" s="220"/>
      <c r="AM23" s="220"/>
      <c r="AN23" s="220"/>
      <c r="AO23" s="220"/>
      <c r="AP23" s="220"/>
      <c r="AQ23" s="220"/>
      <c r="AR23" s="220"/>
      <c r="AS23" s="221"/>
      <c r="AT23" s="181"/>
      <c r="AU23" s="182"/>
      <c r="AV23" s="183"/>
      <c r="AW23" s="181"/>
      <c r="AX23" s="182"/>
      <c r="AY23" s="182"/>
      <c r="AZ23" s="182"/>
      <c r="BA23" s="182"/>
      <c r="BB23" s="183"/>
      <c r="BC23" s="181"/>
      <c r="BD23" s="182"/>
      <c r="BE23" s="182"/>
      <c r="BF23" s="182"/>
      <c r="BG23" s="182"/>
      <c r="BH23" s="183"/>
      <c r="BI23" s="181"/>
      <c r="BJ23" s="182"/>
      <c r="BK23" s="182"/>
      <c r="BL23" s="182"/>
      <c r="BM23" s="182"/>
      <c r="BN23" s="183"/>
      <c r="BO23" s="181"/>
      <c r="BP23" s="182"/>
      <c r="BQ23" s="182"/>
      <c r="BR23" s="182"/>
      <c r="BS23" s="182"/>
      <c r="BT23" s="182"/>
      <c r="BU23" s="182"/>
      <c r="BV23" s="183"/>
      <c r="BY23" s="34"/>
    </row>
    <row r="24" spans="1:80" ht="13.5" customHeight="1">
      <c r="A24" s="163">
        <v>301020</v>
      </c>
      <c r="B24" s="164"/>
      <c r="C24" s="164"/>
      <c r="D24" s="164"/>
      <c r="E24" s="164"/>
      <c r="F24" s="165"/>
      <c r="G24" s="246">
        <f>+G27*0.04</f>
        <v>35.300000000000004</v>
      </c>
      <c r="H24" s="247"/>
      <c r="I24" s="247"/>
      <c r="J24" s="247"/>
      <c r="K24" s="247"/>
      <c r="L24" s="248"/>
      <c r="M24" s="169" t="str">
        <f>VLOOKUP(A24,'[1]BOLETIM-170 CD'!$A$2:$F$3922,2,FALSE)</f>
        <v>Demolição manual de concreto simples</v>
      </c>
      <c r="N24" s="170"/>
      <c r="O24" s="170"/>
      <c r="P24" s="170"/>
      <c r="Q24" s="170"/>
      <c r="R24" s="170"/>
      <c r="S24" s="170"/>
      <c r="T24" s="170"/>
      <c r="U24" s="170"/>
      <c r="V24" s="170"/>
      <c r="W24" s="170"/>
      <c r="X24" s="170"/>
      <c r="Y24" s="170"/>
      <c r="Z24" s="170"/>
      <c r="AA24" s="170"/>
      <c r="AB24" s="170"/>
      <c r="AC24" s="170"/>
      <c r="AD24" s="170"/>
      <c r="AE24" s="170"/>
      <c r="AF24" s="170"/>
      <c r="AG24" s="170"/>
      <c r="AH24" s="170"/>
      <c r="AI24" s="170"/>
      <c r="AJ24" s="170"/>
      <c r="AK24" s="170"/>
      <c r="AL24" s="170"/>
      <c r="AM24" s="170"/>
      <c r="AN24" s="170"/>
      <c r="AO24" s="170"/>
      <c r="AP24" s="170"/>
      <c r="AQ24" s="170"/>
      <c r="AR24" s="170"/>
      <c r="AS24" s="171"/>
      <c r="AT24" s="172" t="str">
        <f>VLOOKUP(A24,'[1]BOLETIM-170 CD'!$A$2:$F$3922,3,FALSE)</f>
        <v>m³</v>
      </c>
      <c r="AU24" s="173"/>
      <c r="AV24" s="174"/>
      <c r="AW24" s="160">
        <v>0</v>
      </c>
      <c r="AX24" s="161"/>
      <c r="AY24" s="161"/>
      <c r="AZ24" s="161"/>
      <c r="BA24" s="161"/>
      <c r="BB24" s="162"/>
      <c r="BC24" s="160">
        <v>139.47999999999999</v>
      </c>
      <c r="BD24" s="161"/>
      <c r="BE24" s="161"/>
      <c r="BF24" s="161"/>
      <c r="BG24" s="161"/>
      <c r="BH24" s="162"/>
      <c r="BI24" s="160">
        <f>AW24+BC24</f>
        <v>139.47999999999999</v>
      </c>
      <c r="BJ24" s="161"/>
      <c r="BK24" s="161"/>
      <c r="BL24" s="161"/>
      <c r="BM24" s="161"/>
      <c r="BN24" s="162"/>
      <c r="BO24" s="160">
        <f>BI24*G24</f>
        <v>4923.6440000000002</v>
      </c>
      <c r="BP24" s="161"/>
      <c r="BQ24" s="161"/>
      <c r="BR24" s="161"/>
      <c r="BS24" s="161"/>
      <c r="BT24" s="161"/>
      <c r="BU24" s="161"/>
      <c r="BV24" s="162"/>
      <c r="BY24" s="34"/>
    </row>
    <row r="25" spans="1:80" ht="13.5" customHeight="1">
      <c r="A25" s="205">
        <v>504060</v>
      </c>
      <c r="B25" s="206"/>
      <c r="C25" s="206"/>
      <c r="D25" s="206"/>
      <c r="E25" s="206"/>
      <c r="F25" s="207"/>
      <c r="G25" s="211">
        <f>G24</f>
        <v>35.300000000000004</v>
      </c>
      <c r="H25" s="212"/>
      <c r="I25" s="212"/>
      <c r="J25" s="212"/>
      <c r="K25" s="212"/>
      <c r="L25" s="213"/>
      <c r="M25" s="234" t="str">
        <f>VLOOKUP(A25,'[1]BOLETIM-170 CD'!$A$2:$F$3922,2,FALSE)</f>
        <v>Transporte manual horizontal e/ou vertical de entulho até o local de despejo - ensacado</v>
      </c>
      <c r="N25" s="235"/>
      <c r="O25" s="235"/>
      <c r="P25" s="235"/>
      <c r="Q25" s="235"/>
      <c r="R25" s="235"/>
      <c r="S25" s="235"/>
      <c r="T25" s="235"/>
      <c r="U25" s="235"/>
      <c r="V25" s="235"/>
      <c r="W25" s="235"/>
      <c r="X25" s="235"/>
      <c r="Y25" s="235"/>
      <c r="Z25" s="235"/>
      <c r="AA25" s="235"/>
      <c r="AB25" s="235"/>
      <c r="AC25" s="235"/>
      <c r="AD25" s="235"/>
      <c r="AE25" s="235"/>
      <c r="AF25" s="235"/>
      <c r="AG25" s="235"/>
      <c r="AH25" s="235"/>
      <c r="AI25" s="235"/>
      <c r="AJ25" s="235"/>
      <c r="AK25" s="235"/>
      <c r="AL25" s="235"/>
      <c r="AM25" s="235"/>
      <c r="AN25" s="235"/>
      <c r="AO25" s="235"/>
      <c r="AP25" s="235"/>
      <c r="AQ25" s="235"/>
      <c r="AR25" s="235"/>
      <c r="AS25" s="236"/>
      <c r="AT25" s="228" t="str">
        <f>VLOOKUP(A25,'[1]BOLETIM-170 CD'!$A$2:$F$3922,3,FALSE)</f>
        <v>m³</v>
      </c>
      <c r="AU25" s="229"/>
      <c r="AV25" s="230"/>
      <c r="AW25" s="175">
        <v>12.69</v>
      </c>
      <c r="AX25" s="176"/>
      <c r="AY25" s="176"/>
      <c r="AZ25" s="176"/>
      <c r="BA25" s="176"/>
      <c r="BB25" s="177"/>
      <c r="BC25" s="175">
        <v>68.48</v>
      </c>
      <c r="BD25" s="176"/>
      <c r="BE25" s="176"/>
      <c r="BF25" s="176"/>
      <c r="BG25" s="176"/>
      <c r="BH25" s="177"/>
      <c r="BI25" s="175">
        <f>AW25+BC25</f>
        <v>81.17</v>
      </c>
      <c r="BJ25" s="176"/>
      <c r="BK25" s="176"/>
      <c r="BL25" s="176"/>
      <c r="BM25" s="176"/>
      <c r="BN25" s="177"/>
      <c r="BO25" s="175">
        <f>BI25*G25</f>
        <v>2865.3010000000004</v>
      </c>
      <c r="BP25" s="176"/>
      <c r="BQ25" s="176"/>
      <c r="BR25" s="176"/>
      <c r="BS25" s="176"/>
      <c r="BT25" s="176"/>
      <c r="BU25" s="176"/>
      <c r="BV25" s="177"/>
      <c r="BY25" s="34"/>
    </row>
    <row r="26" spans="1:80" ht="13.5" customHeight="1">
      <c r="A26" s="208"/>
      <c r="B26" s="209"/>
      <c r="C26" s="209"/>
      <c r="D26" s="209"/>
      <c r="E26" s="209"/>
      <c r="F26" s="210"/>
      <c r="G26" s="214"/>
      <c r="H26" s="215"/>
      <c r="I26" s="215"/>
      <c r="J26" s="215"/>
      <c r="K26" s="215"/>
      <c r="L26" s="216"/>
      <c r="M26" s="237"/>
      <c r="N26" s="238"/>
      <c r="O26" s="238"/>
      <c r="P26" s="238"/>
      <c r="Q26" s="238"/>
      <c r="R26" s="238"/>
      <c r="S26" s="238"/>
      <c r="T26" s="238"/>
      <c r="U26" s="238"/>
      <c r="V26" s="238"/>
      <c r="W26" s="238"/>
      <c r="X26" s="238"/>
      <c r="Y26" s="238"/>
      <c r="Z26" s="238"/>
      <c r="AA26" s="238"/>
      <c r="AB26" s="238"/>
      <c r="AC26" s="238"/>
      <c r="AD26" s="238"/>
      <c r="AE26" s="238"/>
      <c r="AF26" s="238"/>
      <c r="AG26" s="238"/>
      <c r="AH26" s="238"/>
      <c r="AI26" s="238"/>
      <c r="AJ26" s="238"/>
      <c r="AK26" s="238"/>
      <c r="AL26" s="238"/>
      <c r="AM26" s="238"/>
      <c r="AN26" s="238"/>
      <c r="AO26" s="238"/>
      <c r="AP26" s="238"/>
      <c r="AQ26" s="238"/>
      <c r="AR26" s="238"/>
      <c r="AS26" s="239"/>
      <c r="AT26" s="231"/>
      <c r="AU26" s="232"/>
      <c r="AV26" s="233"/>
      <c r="AW26" s="178"/>
      <c r="AX26" s="179"/>
      <c r="AY26" s="179"/>
      <c r="AZ26" s="179"/>
      <c r="BA26" s="179"/>
      <c r="BB26" s="180"/>
      <c r="BC26" s="178"/>
      <c r="BD26" s="179"/>
      <c r="BE26" s="179"/>
      <c r="BF26" s="179"/>
      <c r="BG26" s="179"/>
      <c r="BH26" s="180"/>
      <c r="BI26" s="178"/>
      <c r="BJ26" s="179"/>
      <c r="BK26" s="179"/>
      <c r="BL26" s="179"/>
      <c r="BM26" s="179"/>
      <c r="BN26" s="180"/>
      <c r="BO26" s="178"/>
      <c r="BP26" s="179"/>
      <c r="BQ26" s="179"/>
      <c r="BR26" s="179"/>
      <c r="BS26" s="179"/>
      <c r="BT26" s="179"/>
      <c r="BU26" s="179"/>
      <c r="BV26" s="180"/>
      <c r="BY26" s="34"/>
    </row>
    <row r="27" spans="1:80" ht="13.5" customHeight="1">
      <c r="A27" s="205">
        <v>5401010</v>
      </c>
      <c r="B27" s="206"/>
      <c r="C27" s="206"/>
      <c r="D27" s="206"/>
      <c r="E27" s="206"/>
      <c r="F27" s="207"/>
      <c r="G27" s="211">
        <v>882.5</v>
      </c>
      <c r="H27" s="212"/>
      <c r="I27" s="212"/>
      <c r="J27" s="212"/>
      <c r="K27" s="212"/>
      <c r="L27" s="213"/>
      <c r="M27" s="234" t="str">
        <f>VLOOKUP(A27,'[1]BOLETIM-170 CD'!$A$2:$F$3922,2,FALSE)</f>
        <v>Regularização e compactação mecanizada de superfície, sem controle do proctor normal</v>
      </c>
      <c r="N27" s="235"/>
      <c r="O27" s="235"/>
      <c r="P27" s="235"/>
      <c r="Q27" s="235"/>
      <c r="R27" s="235"/>
      <c r="S27" s="235"/>
      <c r="T27" s="235"/>
      <c r="U27" s="235"/>
      <c r="V27" s="235"/>
      <c r="W27" s="235"/>
      <c r="X27" s="235"/>
      <c r="Y27" s="235"/>
      <c r="Z27" s="235"/>
      <c r="AA27" s="235"/>
      <c r="AB27" s="235"/>
      <c r="AC27" s="235"/>
      <c r="AD27" s="235"/>
      <c r="AE27" s="235"/>
      <c r="AF27" s="235"/>
      <c r="AG27" s="235"/>
      <c r="AH27" s="235"/>
      <c r="AI27" s="235"/>
      <c r="AJ27" s="235"/>
      <c r="AK27" s="235"/>
      <c r="AL27" s="235"/>
      <c r="AM27" s="235"/>
      <c r="AN27" s="235"/>
      <c r="AO27" s="235"/>
      <c r="AP27" s="235"/>
      <c r="AQ27" s="235"/>
      <c r="AR27" s="235"/>
      <c r="AS27" s="236"/>
      <c r="AT27" s="228" t="str">
        <f>VLOOKUP(A27,'[1]BOLETIM-170 CD'!$A$2:$F$3922,3,FALSE)</f>
        <v>m²</v>
      </c>
      <c r="AU27" s="229"/>
      <c r="AV27" s="230"/>
      <c r="AW27" s="175">
        <v>1.77</v>
      </c>
      <c r="AX27" s="176"/>
      <c r="AY27" s="176"/>
      <c r="AZ27" s="176"/>
      <c r="BA27" s="176"/>
      <c r="BB27" s="177"/>
      <c r="BC27" s="175">
        <v>0.1</v>
      </c>
      <c r="BD27" s="176"/>
      <c r="BE27" s="176"/>
      <c r="BF27" s="176"/>
      <c r="BG27" s="176"/>
      <c r="BH27" s="177"/>
      <c r="BI27" s="175">
        <f>AW27+BC27</f>
        <v>1.87</v>
      </c>
      <c r="BJ27" s="176"/>
      <c r="BK27" s="176"/>
      <c r="BL27" s="176"/>
      <c r="BM27" s="176"/>
      <c r="BN27" s="177"/>
      <c r="BO27" s="175">
        <f>BI27*G27</f>
        <v>1650.2750000000001</v>
      </c>
      <c r="BP27" s="176"/>
      <c r="BQ27" s="176"/>
      <c r="BR27" s="176"/>
      <c r="BS27" s="176"/>
      <c r="BT27" s="176"/>
      <c r="BU27" s="176"/>
      <c r="BV27" s="177"/>
      <c r="BY27" s="34"/>
    </row>
    <row r="28" spans="1:80" ht="13.5" customHeight="1">
      <c r="A28" s="208"/>
      <c r="B28" s="209"/>
      <c r="C28" s="209"/>
      <c r="D28" s="209"/>
      <c r="E28" s="209"/>
      <c r="F28" s="210"/>
      <c r="G28" s="214"/>
      <c r="H28" s="215"/>
      <c r="I28" s="215"/>
      <c r="J28" s="215"/>
      <c r="K28" s="215"/>
      <c r="L28" s="216"/>
      <c r="M28" s="237"/>
      <c r="N28" s="238"/>
      <c r="O28" s="238"/>
      <c r="P28" s="238"/>
      <c r="Q28" s="238"/>
      <c r="R28" s="238"/>
      <c r="S28" s="238"/>
      <c r="T28" s="238"/>
      <c r="U28" s="238"/>
      <c r="V28" s="238"/>
      <c r="W28" s="238"/>
      <c r="X28" s="238"/>
      <c r="Y28" s="238"/>
      <c r="Z28" s="238"/>
      <c r="AA28" s="238"/>
      <c r="AB28" s="238"/>
      <c r="AC28" s="238"/>
      <c r="AD28" s="238"/>
      <c r="AE28" s="238"/>
      <c r="AF28" s="238"/>
      <c r="AG28" s="238"/>
      <c r="AH28" s="238"/>
      <c r="AI28" s="238"/>
      <c r="AJ28" s="238"/>
      <c r="AK28" s="238"/>
      <c r="AL28" s="238"/>
      <c r="AM28" s="238"/>
      <c r="AN28" s="238"/>
      <c r="AO28" s="238"/>
      <c r="AP28" s="238"/>
      <c r="AQ28" s="238"/>
      <c r="AR28" s="238"/>
      <c r="AS28" s="239"/>
      <c r="AT28" s="231"/>
      <c r="AU28" s="232"/>
      <c r="AV28" s="233"/>
      <c r="AW28" s="178"/>
      <c r="AX28" s="179"/>
      <c r="AY28" s="179"/>
      <c r="AZ28" s="179"/>
      <c r="BA28" s="179"/>
      <c r="BB28" s="180"/>
      <c r="BC28" s="178"/>
      <c r="BD28" s="179"/>
      <c r="BE28" s="179"/>
      <c r="BF28" s="179"/>
      <c r="BG28" s="179"/>
      <c r="BH28" s="180"/>
      <c r="BI28" s="178"/>
      <c r="BJ28" s="179"/>
      <c r="BK28" s="179"/>
      <c r="BL28" s="179"/>
      <c r="BM28" s="179"/>
      <c r="BN28" s="180"/>
      <c r="BO28" s="178"/>
      <c r="BP28" s="179"/>
      <c r="BQ28" s="179"/>
      <c r="BR28" s="179"/>
      <c r="BS28" s="179"/>
      <c r="BT28" s="179"/>
      <c r="BU28" s="179"/>
      <c r="BV28" s="180"/>
      <c r="BY28" s="34"/>
    </row>
    <row r="29" spans="1:80" ht="13.5" customHeight="1">
      <c r="A29" s="163">
        <v>1703080</v>
      </c>
      <c r="B29" s="164"/>
      <c r="C29" s="164"/>
      <c r="D29" s="164"/>
      <c r="E29" s="164"/>
      <c r="F29" s="165"/>
      <c r="G29" s="166">
        <f>G27</f>
        <v>882.5</v>
      </c>
      <c r="H29" s="167"/>
      <c r="I29" s="167"/>
      <c r="J29" s="167"/>
      <c r="K29" s="167"/>
      <c r="L29" s="168"/>
      <c r="M29" s="169" t="str">
        <f>VLOOKUP(A29,'[1]BOLETIM-170 CD'!$A$2:$F$3922,2,FALSE)</f>
        <v>Cimentado semi-áspero</v>
      </c>
      <c r="N29" s="170"/>
      <c r="O29" s="170"/>
      <c r="P29" s="170"/>
      <c r="Q29" s="170"/>
      <c r="R29" s="170"/>
      <c r="S29" s="170"/>
      <c r="T29" s="170"/>
      <c r="U29" s="170"/>
      <c r="V29" s="170"/>
      <c r="W29" s="170"/>
      <c r="X29" s="170"/>
      <c r="Y29" s="170"/>
      <c r="Z29" s="170"/>
      <c r="AA29" s="170"/>
      <c r="AB29" s="170"/>
      <c r="AC29" s="170"/>
      <c r="AD29" s="170"/>
      <c r="AE29" s="170"/>
      <c r="AF29" s="170"/>
      <c r="AG29" s="170"/>
      <c r="AH29" s="170"/>
      <c r="AI29" s="170"/>
      <c r="AJ29" s="170"/>
      <c r="AK29" s="170"/>
      <c r="AL29" s="170"/>
      <c r="AM29" s="170"/>
      <c r="AN29" s="170"/>
      <c r="AO29" s="170"/>
      <c r="AP29" s="170"/>
      <c r="AQ29" s="170"/>
      <c r="AR29" s="170"/>
      <c r="AS29" s="171"/>
      <c r="AT29" s="172" t="str">
        <f>VLOOKUP(A29,'[1]BOLETIM-170 CD'!$A$2:$F$3922,3,FALSE)</f>
        <v>m²</v>
      </c>
      <c r="AU29" s="173"/>
      <c r="AV29" s="174"/>
      <c r="AW29" s="160">
        <v>5.2</v>
      </c>
      <c r="AX29" s="161"/>
      <c r="AY29" s="161"/>
      <c r="AZ29" s="161"/>
      <c r="BA29" s="161"/>
      <c r="BB29" s="162"/>
      <c r="BC29" s="160">
        <v>11.22</v>
      </c>
      <c r="BD29" s="161"/>
      <c r="BE29" s="161"/>
      <c r="BF29" s="161"/>
      <c r="BG29" s="161"/>
      <c r="BH29" s="162"/>
      <c r="BI29" s="160">
        <f>AW29+BC29</f>
        <v>16.420000000000002</v>
      </c>
      <c r="BJ29" s="161"/>
      <c r="BK29" s="161"/>
      <c r="BL29" s="161"/>
      <c r="BM29" s="161"/>
      <c r="BN29" s="162"/>
      <c r="BO29" s="160">
        <f>BI29*G29</f>
        <v>14490.650000000001</v>
      </c>
      <c r="BP29" s="161"/>
      <c r="BQ29" s="161"/>
      <c r="BR29" s="161"/>
      <c r="BS29" s="161"/>
      <c r="BT29" s="161"/>
      <c r="BU29" s="161"/>
      <c r="BV29" s="162"/>
      <c r="BY29" s="34"/>
      <c r="CB29" s="34"/>
    </row>
    <row r="30" spans="1:80" ht="13.5" hidden="1" customHeight="1">
      <c r="A30" s="163">
        <v>440010</v>
      </c>
      <c r="B30" s="164"/>
      <c r="C30" s="164"/>
      <c r="D30" s="164"/>
      <c r="E30" s="164"/>
      <c r="F30" s="165"/>
      <c r="G30" s="166">
        <v>0</v>
      </c>
      <c r="H30" s="167"/>
      <c r="I30" s="167"/>
      <c r="J30" s="167"/>
      <c r="K30" s="167"/>
      <c r="L30" s="168"/>
      <c r="M30" s="169" t="str">
        <f>VLOOKUP(A30,'[1]BOLETIM-170 CD'!$A$2:$F$3922,2,FALSE)</f>
        <v>Retirada manual de guia pré-moldada, inclusive limpeza, carregamento, transporte até 1,0 quilômetro e descarregamento</v>
      </c>
      <c r="N30" s="170"/>
      <c r="O30" s="170"/>
      <c r="P30" s="170"/>
      <c r="Q30" s="170"/>
      <c r="R30" s="170"/>
      <c r="S30" s="170"/>
      <c r="T30" s="170"/>
      <c r="U30" s="170"/>
      <c r="V30" s="170"/>
      <c r="W30" s="170"/>
      <c r="X30" s="170"/>
      <c r="Y30" s="170"/>
      <c r="Z30" s="170"/>
      <c r="AA30" s="170"/>
      <c r="AB30" s="170"/>
      <c r="AC30" s="170"/>
      <c r="AD30" s="170"/>
      <c r="AE30" s="170"/>
      <c r="AF30" s="170"/>
      <c r="AG30" s="170"/>
      <c r="AH30" s="170"/>
      <c r="AI30" s="170"/>
      <c r="AJ30" s="170"/>
      <c r="AK30" s="170"/>
      <c r="AL30" s="170"/>
      <c r="AM30" s="170"/>
      <c r="AN30" s="170"/>
      <c r="AO30" s="170"/>
      <c r="AP30" s="170"/>
      <c r="AQ30" s="170"/>
      <c r="AR30" s="170"/>
      <c r="AS30" s="171"/>
      <c r="AT30" s="172" t="str">
        <f>VLOOKUP(A30,'[1]BOLETIM-170 CD'!$A$2:$F$3922,3,FALSE)</f>
        <v>m</v>
      </c>
      <c r="AU30" s="173"/>
      <c r="AV30" s="174"/>
      <c r="AW30" s="160">
        <f>VLOOKUP(A30,'[1]BOLETIM-170 CD'!$A$2:$F$3922,4,FALSE)</f>
        <v>0.44</v>
      </c>
      <c r="AX30" s="161"/>
      <c r="AY30" s="161"/>
      <c r="AZ30" s="161"/>
      <c r="BA30" s="161"/>
      <c r="BB30" s="162"/>
      <c r="BC30" s="160">
        <f>VLOOKUP(A30,'[1]BOLETIM-170 CD'!$A$2:$F$3922,5,FALSE)</f>
        <v>5.08</v>
      </c>
      <c r="BD30" s="161"/>
      <c r="BE30" s="161"/>
      <c r="BF30" s="161"/>
      <c r="BG30" s="161"/>
      <c r="BH30" s="162"/>
      <c r="BI30" s="160">
        <f>VLOOKUP(A30,'[1]BOLETIM-170 CD'!$A$2:$F$3922,6,FALSE)</f>
        <v>5.52</v>
      </c>
      <c r="BJ30" s="161"/>
      <c r="BK30" s="161"/>
      <c r="BL30" s="161"/>
      <c r="BM30" s="161"/>
      <c r="BN30" s="162"/>
      <c r="BO30" s="160">
        <f>BI30*G30</f>
        <v>0</v>
      </c>
      <c r="BP30" s="161"/>
      <c r="BQ30" s="161"/>
      <c r="BR30" s="161"/>
      <c r="BS30" s="161"/>
      <c r="BT30" s="161"/>
      <c r="BU30" s="161"/>
      <c r="BV30" s="162"/>
      <c r="BY30" s="34"/>
      <c r="CB30" s="34"/>
    </row>
    <row r="31" spans="1:80" ht="13.5" hidden="1" customHeight="1">
      <c r="A31" s="163">
        <v>5406040</v>
      </c>
      <c r="B31" s="164"/>
      <c r="C31" s="164"/>
      <c r="D31" s="164"/>
      <c r="E31" s="164"/>
      <c r="F31" s="165"/>
      <c r="G31" s="166">
        <v>0</v>
      </c>
      <c r="H31" s="167"/>
      <c r="I31" s="167"/>
      <c r="J31" s="167"/>
      <c r="K31" s="167"/>
      <c r="L31" s="168"/>
      <c r="M31" s="169" t="str">
        <f>VLOOKUP(A31,'[1]BOLETIM-170 CD'!$A$2:$F$3922,2,FALSE)</f>
        <v>Guia pré-moldada reta tipo PMSP 100 - fck 25 MPa</v>
      </c>
      <c r="N31" s="170"/>
      <c r="O31" s="170"/>
      <c r="P31" s="170"/>
      <c r="Q31" s="170"/>
      <c r="R31" s="170"/>
      <c r="S31" s="170"/>
      <c r="T31" s="170"/>
      <c r="U31" s="170"/>
      <c r="V31" s="170"/>
      <c r="W31" s="170"/>
      <c r="X31" s="170"/>
      <c r="Y31" s="170"/>
      <c r="Z31" s="170"/>
      <c r="AA31" s="170"/>
      <c r="AB31" s="170"/>
      <c r="AC31" s="170"/>
      <c r="AD31" s="170"/>
      <c r="AE31" s="170"/>
      <c r="AF31" s="170"/>
      <c r="AG31" s="170"/>
      <c r="AH31" s="170"/>
      <c r="AI31" s="170"/>
      <c r="AJ31" s="170"/>
      <c r="AK31" s="170"/>
      <c r="AL31" s="170"/>
      <c r="AM31" s="170"/>
      <c r="AN31" s="170"/>
      <c r="AO31" s="170"/>
      <c r="AP31" s="170"/>
      <c r="AQ31" s="170"/>
      <c r="AR31" s="170"/>
      <c r="AS31" s="171"/>
      <c r="AT31" s="172" t="str">
        <f>VLOOKUP(A31,'[1]BOLETIM-170 CD'!$A$2:$F$3922,3,FALSE)</f>
        <v>m</v>
      </c>
      <c r="AU31" s="173"/>
      <c r="AV31" s="174"/>
      <c r="AW31" s="160">
        <f>VLOOKUP(A31,'[1]BOLETIM-170 CD'!$A$2:$F$3922,4,FALSE)</f>
        <v>28.16</v>
      </c>
      <c r="AX31" s="161"/>
      <c r="AY31" s="161"/>
      <c r="AZ31" s="161"/>
      <c r="BA31" s="161"/>
      <c r="BB31" s="162"/>
      <c r="BC31" s="160">
        <f>VLOOKUP(A31,'[1]BOLETIM-170 CD'!$A$2:$F$3922,5,FALSE)</f>
        <v>7.64</v>
      </c>
      <c r="BD31" s="161"/>
      <c r="BE31" s="161"/>
      <c r="BF31" s="161"/>
      <c r="BG31" s="161"/>
      <c r="BH31" s="162"/>
      <c r="BI31" s="160">
        <f>VLOOKUP(A31,'[1]BOLETIM-170 CD'!$A$2:$F$3922,6,FALSE)</f>
        <v>35.799999999999997</v>
      </c>
      <c r="BJ31" s="161"/>
      <c r="BK31" s="161"/>
      <c r="BL31" s="161"/>
      <c r="BM31" s="161"/>
      <c r="BN31" s="162"/>
      <c r="BO31" s="160">
        <f>BI31*G31</f>
        <v>0</v>
      </c>
      <c r="BP31" s="161"/>
      <c r="BQ31" s="161"/>
      <c r="BR31" s="161"/>
      <c r="BS31" s="161"/>
      <c r="BT31" s="161"/>
      <c r="BU31" s="161"/>
      <c r="BV31" s="162"/>
      <c r="BY31" s="34"/>
      <c r="CB31" s="34"/>
    </row>
    <row r="32" spans="1:80" ht="13.5" customHeight="1">
      <c r="A32" s="181" t="s">
        <v>31</v>
      </c>
      <c r="B32" s="182"/>
      <c r="C32" s="182"/>
      <c r="D32" s="182"/>
      <c r="E32" s="182"/>
      <c r="F32" s="183"/>
      <c r="G32" s="184"/>
      <c r="H32" s="185"/>
      <c r="I32" s="185"/>
      <c r="J32" s="185"/>
      <c r="K32" s="185"/>
      <c r="L32" s="186"/>
      <c r="M32" s="219" t="s">
        <v>32</v>
      </c>
      <c r="N32" s="220"/>
      <c r="O32" s="220"/>
      <c r="P32" s="220"/>
      <c r="Q32" s="220"/>
      <c r="R32" s="220"/>
      <c r="S32" s="220"/>
      <c r="T32" s="220"/>
      <c r="U32" s="220"/>
      <c r="V32" s="220"/>
      <c r="W32" s="220"/>
      <c r="X32" s="220"/>
      <c r="Y32" s="220"/>
      <c r="Z32" s="220"/>
      <c r="AA32" s="220"/>
      <c r="AB32" s="220"/>
      <c r="AC32" s="220"/>
      <c r="AD32" s="220"/>
      <c r="AE32" s="220"/>
      <c r="AF32" s="220"/>
      <c r="AG32" s="220"/>
      <c r="AH32" s="220"/>
      <c r="AI32" s="220"/>
      <c r="AJ32" s="220"/>
      <c r="AK32" s="220"/>
      <c r="AL32" s="220"/>
      <c r="AM32" s="220"/>
      <c r="AN32" s="220"/>
      <c r="AO32" s="220"/>
      <c r="AP32" s="220"/>
      <c r="AQ32" s="220"/>
      <c r="AR32" s="220"/>
      <c r="AS32" s="221"/>
      <c r="AT32" s="181"/>
      <c r="AU32" s="182"/>
      <c r="AV32" s="183"/>
      <c r="AW32" s="181"/>
      <c r="AX32" s="182"/>
      <c r="AY32" s="182"/>
      <c r="AZ32" s="182"/>
      <c r="BA32" s="182"/>
      <c r="BB32" s="183"/>
      <c r="BC32" s="181"/>
      <c r="BD32" s="182"/>
      <c r="BE32" s="182"/>
      <c r="BF32" s="182"/>
      <c r="BG32" s="182"/>
      <c r="BH32" s="183"/>
      <c r="BI32" s="181"/>
      <c r="BJ32" s="182"/>
      <c r="BK32" s="182"/>
      <c r="BL32" s="182"/>
      <c r="BM32" s="182"/>
      <c r="BN32" s="183"/>
      <c r="BO32" s="181"/>
      <c r="BP32" s="182"/>
      <c r="BQ32" s="182"/>
      <c r="BR32" s="182"/>
      <c r="BS32" s="182"/>
      <c r="BT32" s="182"/>
      <c r="BU32" s="182"/>
      <c r="BV32" s="183"/>
      <c r="BY32" s="34"/>
    </row>
    <row r="33" spans="1:80" s="6" customFormat="1" ht="13.5" customHeight="1">
      <c r="A33" s="205">
        <v>3006050</v>
      </c>
      <c r="B33" s="206"/>
      <c r="C33" s="206"/>
      <c r="D33" s="206"/>
      <c r="E33" s="206"/>
      <c r="F33" s="207"/>
      <c r="G33" s="211">
        <v>42</v>
      </c>
      <c r="H33" s="212"/>
      <c r="I33" s="212"/>
      <c r="J33" s="212"/>
      <c r="K33" s="212"/>
      <c r="L33" s="213"/>
      <c r="M33" s="234" t="str">
        <f>VLOOKUP(A33,'[1]BOLETIM-170 CD'!$A$2:$F$3922,2,FALSE)</f>
        <v>Tinta acrílica para sinalização visual de piso, com acabamento microtexturizado e antiderrapante</v>
      </c>
      <c r="N33" s="235"/>
      <c r="O33" s="235"/>
      <c r="P33" s="235"/>
      <c r="Q33" s="235"/>
      <c r="R33" s="235"/>
      <c r="S33" s="235"/>
      <c r="T33" s="235"/>
      <c r="U33" s="235"/>
      <c r="V33" s="235"/>
      <c r="W33" s="235"/>
      <c r="X33" s="235"/>
      <c r="Y33" s="235"/>
      <c r="Z33" s="235"/>
      <c r="AA33" s="235"/>
      <c r="AB33" s="235"/>
      <c r="AC33" s="235"/>
      <c r="AD33" s="235"/>
      <c r="AE33" s="235"/>
      <c r="AF33" s="235"/>
      <c r="AG33" s="235"/>
      <c r="AH33" s="235"/>
      <c r="AI33" s="235"/>
      <c r="AJ33" s="235"/>
      <c r="AK33" s="235"/>
      <c r="AL33" s="235"/>
      <c r="AM33" s="235"/>
      <c r="AN33" s="235"/>
      <c r="AO33" s="235"/>
      <c r="AP33" s="235"/>
      <c r="AQ33" s="235"/>
      <c r="AR33" s="235"/>
      <c r="AS33" s="236"/>
      <c r="AT33" s="228" t="str">
        <f>VLOOKUP(A33,'[1]BOLETIM-170 CD'!$A$2:$F$3922,3,FALSE)</f>
        <v>m</v>
      </c>
      <c r="AU33" s="229"/>
      <c r="AV33" s="230"/>
      <c r="AW33" s="175">
        <v>22.81</v>
      </c>
      <c r="AX33" s="176"/>
      <c r="AY33" s="176"/>
      <c r="AZ33" s="176"/>
      <c r="BA33" s="176"/>
      <c r="BB33" s="177"/>
      <c r="BC33" s="175">
        <v>14.1</v>
      </c>
      <c r="BD33" s="176"/>
      <c r="BE33" s="176"/>
      <c r="BF33" s="176"/>
      <c r="BG33" s="176"/>
      <c r="BH33" s="177"/>
      <c r="BI33" s="175">
        <f>AW33+BC33</f>
        <v>36.909999999999997</v>
      </c>
      <c r="BJ33" s="176"/>
      <c r="BK33" s="176"/>
      <c r="BL33" s="176"/>
      <c r="BM33" s="176"/>
      <c r="BN33" s="177"/>
      <c r="BO33" s="175">
        <f>BI33*G33</f>
        <v>1550.2199999999998</v>
      </c>
      <c r="BP33" s="176"/>
      <c r="BQ33" s="176"/>
      <c r="BR33" s="176"/>
      <c r="BS33" s="176"/>
      <c r="BT33" s="176"/>
      <c r="BU33" s="176"/>
      <c r="BV33" s="177"/>
      <c r="BY33" s="34"/>
    </row>
    <row r="34" spans="1:80" s="6" customFormat="1" ht="13.5" customHeight="1">
      <c r="A34" s="208"/>
      <c r="B34" s="209"/>
      <c r="C34" s="209"/>
      <c r="D34" s="209"/>
      <c r="E34" s="209"/>
      <c r="F34" s="210"/>
      <c r="G34" s="214"/>
      <c r="H34" s="215"/>
      <c r="I34" s="215"/>
      <c r="J34" s="215"/>
      <c r="K34" s="215"/>
      <c r="L34" s="216"/>
      <c r="M34" s="237"/>
      <c r="N34" s="238"/>
      <c r="O34" s="238"/>
      <c r="P34" s="238"/>
      <c r="Q34" s="238"/>
      <c r="R34" s="238"/>
      <c r="S34" s="238"/>
      <c r="T34" s="238"/>
      <c r="U34" s="238"/>
      <c r="V34" s="238"/>
      <c r="W34" s="238"/>
      <c r="X34" s="238"/>
      <c r="Y34" s="238"/>
      <c r="Z34" s="238"/>
      <c r="AA34" s="238"/>
      <c r="AB34" s="238"/>
      <c r="AC34" s="238"/>
      <c r="AD34" s="238"/>
      <c r="AE34" s="238"/>
      <c r="AF34" s="238"/>
      <c r="AG34" s="238"/>
      <c r="AH34" s="238"/>
      <c r="AI34" s="238"/>
      <c r="AJ34" s="238"/>
      <c r="AK34" s="238"/>
      <c r="AL34" s="238"/>
      <c r="AM34" s="238"/>
      <c r="AN34" s="238"/>
      <c r="AO34" s="238"/>
      <c r="AP34" s="238"/>
      <c r="AQ34" s="238"/>
      <c r="AR34" s="238"/>
      <c r="AS34" s="239"/>
      <c r="AT34" s="231"/>
      <c r="AU34" s="232"/>
      <c r="AV34" s="233"/>
      <c r="AW34" s="178"/>
      <c r="AX34" s="179"/>
      <c r="AY34" s="179"/>
      <c r="AZ34" s="179"/>
      <c r="BA34" s="179"/>
      <c r="BB34" s="180"/>
      <c r="BC34" s="178"/>
      <c r="BD34" s="179"/>
      <c r="BE34" s="179"/>
      <c r="BF34" s="179"/>
      <c r="BG34" s="179"/>
      <c r="BH34" s="180"/>
      <c r="BI34" s="178"/>
      <c r="BJ34" s="179"/>
      <c r="BK34" s="179"/>
      <c r="BL34" s="179"/>
      <c r="BM34" s="179"/>
      <c r="BN34" s="180"/>
      <c r="BO34" s="178"/>
      <c r="BP34" s="179"/>
      <c r="BQ34" s="179"/>
      <c r="BR34" s="179"/>
      <c r="BS34" s="179"/>
      <c r="BT34" s="179"/>
      <c r="BU34" s="179"/>
      <c r="BV34" s="180"/>
      <c r="BY34" s="34"/>
      <c r="CB34" s="35"/>
    </row>
    <row r="35" spans="1:80" ht="13.5" customHeight="1">
      <c r="A35" s="254"/>
      <c r="B35" s="254"/>
      <c r="C35" s="254"/>
      <c r="D35" s="254"/>
      <c r="E35" s="254"/>
      <c r="F35" s="254"/>
      <c r="G35" s="254"/>
      <c r="H35" s="254"/>
      <c r="I35" s="254"/>
      <c r="J35" s="254"/>
      <c r="K35" s="254"/>
      <c r="L35" s="255"/>
      <c r="M35" s="255"/>
      <c r="N35" s="255"/>
      <c r="O35" s="255"/>
      <c r="P35" s="255"/>
      <c r="Q35" s="255"/>
      <c r="R35" s="255"/>
      <c r="S35" s="255"/>
      <c r="T35" s="255"/>
      <c r="U35" s="255"/>
      <c r="V35" s="255"/>
      <c r="W35" s="255"/>
      <c r="X35" s="255"/>
      <c r="Y35" s="255"/>
      <c r="Z35" s="255"/>
      <c r="AA35" s="255"/>
      <c r="AB35" s="255"/>
      <c r="AC35" s="255"/>
      <c r="AD35" s="255"/>
      <c r="AE35" s="255"/>
      <c r="AF35" s="255"/>
      <c r="AG35" s="255"/>
      <c r="AH35" s="255"/>
      <c r="AI35" s="255"/>
      <c r="AJ35" s="255"/>
      <c r="AK35" s="255"/>
      <c r="AL35" s="255"/>
      <c r="AM35" s="255"/>
      <c r="AN35" s="255"/>
      <c r="AO35" s="255"/>
      <c r="AP35" s="255"/>
      <c r="AQ35" s="255"/>
      <c r="AR35" s="255"/>
      <c r="AS35" s="255"/>
      <c r="AT35" s="255"/>
      <c r="AU35" s="255"/>
      <c r="AV35" s="255"/>
      <c r="AW35" s="255"/>
      <c r="AX35" s="255"/>
      <c r="AY35" s="255"/>
      <c r="AZ35" s="255"/>
      <c r="BA35" s="255"/>
      <c r="BB35" s="255"/>
      <c r="BC35" s="255"/>
      <c r="BD35" s="255"/>
      <c r="BE35" s="255"/>
      <c r="BF35" s="255"/>
      <c r="BG35" s="255"/>
      <c r="BH35" s="256"/>
      <c r="BI35" s="193" t="s">
        <v>14</v>
      </c>
      <c r="BJ35" s="194"/>
      <c r="BK35" s="194"/>
      <c r="BL35" s="194"/>
      <c r="BM35" s="194"/>
      <c r="BN35" s="195"/>
      <c r="BO35" s="187">
        <f>BO10+BO12+BO13+BO14+BO15+BO17+BO19+BO21+BO24+BO25+BO27+BO29+BO33+BO30+BO31+0.01</f>
        <v>100435.6425</v>
      </c>
      <c r="BP35" s="188"/>
      <c r="BQ35" s="188"/>
      <c r="BR35" s="188"/>
      <c r="BS35" s="188"/>
      <c r="BT35" s="188"/>
      <c r="BU35" s="188"/>
      <c r="BV35" s="189"/>
      <c r="BY35" s="34"/>
    </row>
    <row r="36" spans="1:80" ht="13.5" customHeight="1">
      <c r="A36" t="s">
        <v>83</v>
      </c>
      <c r="AA36" t="s">
        <v>84</v>
      </c>
      <c r="CB36" s="34"/>
    </row>
    <row r="37" spans="1:80" ht="12.95" customHeight="1">
      <c r="BY37" s="34"/>
      <c r="CB37" s="34"/>
    </row>
    <row r="38" spans="1:80" ht="12.95" customHeight="1"/>
    <row r="39" spans="1:80" ht="12.95" customHeight="1"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</row>
    <row r="40" spans="1:80" ht="12" customHeight="1">
      <c r="K40" s="190" t="s">
        <v>28</v>
      </c>
      <c r="L40" s="190"/>
      <c r="M40" s="190"/>
      <c r="N40" s="190"/>
      <c r="O40" s="190"/>
      <c r="P40" s="190"/>
      <c r="Q40" s="190"/>
      <c r="R40" s="190"/>
      <c r="S40" s="190"/>
      <c r="T40" s="190"/>
      <c r="U40" s="190"/>
      <c r="V40" s="190"/>
      <c r="W40" s="190"/>
      <c r="X40" s="190"/>
      <c r="Y40" s="190"/>
      <c r="Z40" s="190"/>
      <c r="AA40" s="190"/>
      <c r="AB40" s="190"/>
      <c r="AV40" s="192" t="s">
        <v>29</v>
      </c>
      <c r="AW40" s="192"/>
      <c r="AX40" s="192"/>
      <c r="AY40" s="192"/>
      <c r="AZ40" s="192"/>
      <c r="BA40" s="192"/>
      <c r="BB40" s="192"/>
      <c r="BC40" s="192"/>
      <c r="BD40" s="192"/>
      <c r="BE40" s="192"/>
      <c r="BF40" s="192"/>
      <c r="BG40" s="192"/>
      <c r="BH40" s="192"/>
      <c r="BI40" s="192"/>
      <c r="BJ40" s="192"/>
      <c r="BK40" s="192"/>
      <c r="BL40" s="192"/>
    </row>
    <row r="41" spans="1:80" ht="12" customHeight="1">
      <c r="K41" s="191" t="s">
        <v>80</v>
      </c>
      <c r="L41" s="191"/>
      <c r="M41" s="191"/>
      <c r="N41" s="191"/>
      <c r="O41" s="191"/>
      <c r="P41" s="191"/>
      <c r="Q41" s="191"/>
      <c r="R41" s="191"/>
      <c r="S41" s="191"/>
      <c r="T41" s="191"/>
      <c r="U41" s="191"/>
      <c r="V41" s="191"/>
      <c r="W41" s="191"/>
      <c r="X41" s="191"/>
      <c r="Y41" s="191"/>
      <c r="Z41" s="191"/>
      <c r="AA41" s="191"/>
      <c r="AV41" s="191" t="s">
        <v>30</v>
      </c>
      <c r="AW41" s="191"/>
      <c r="AX41" s="191"/>
      <c r="AY41" s="191"/>
      <c r="AZ41" s="191"/>
      <c r="BA41" s="191"/>
      <c r="BB41" s="191"/>
      <c r="BC41" s="191"/>
      <c r="BD41" s="191"/>
      <c r="BE41" s="191"/>
      <c r="BF41" s="191"/>
      <c r="BG41" s="191"/>
      <c r="BH41" s="191"/>
      <c r="BI41" s="191"/>
      <c r="BJ41" s="191"/>
      <c r="BK41" s="191"/>
      <c r="BL41" s="191"/>
    </row>
    <row r="42" spans="1:80" ht="14.1" customHeight="1"/>
    <row r="43" spans="1:80" ht="14.1" customHeight="1"/>
    <row r="44" spans="1:80" ht="14.1" customHeight="1"/>
    <row r="45" spans="1:80" ht="14.1" customHeight="1"/>
    <row r="46" spans="1:80" ht="14.1" customHeight="1">
      <c r="BO46" s="160"/>
      <c r="BP46" s="161"/>
      <c r="BQ46" s="161"/>
      <c r="BR46" s="161"/>
      <c r="BS46" s="161"/>
      <c r="BT46" s="161"/>
      <c r="BU46" s="161"/>
      <c r="BV46" s="162"/>
      <c r="BY46" s="34"/>
      <c r="CB46" s="34"/>
    </row>
    <row r="47" spans="1:80" ht="14.1" customHeight="1"/>
    <row r="48" spans="1:80" ht="14.1" customHeight="1"/>
    <row r="49" ht="14.1" customHeight="1"/>
  </sheetData>
  <mergeCells count="177">
    <mergeCell ref="BI32:BN32"/>
    <mergeCell ref="BO32:BV32"/>
    <mergeCell ref="A35:BH35"/>
    <mergeCell ref="A7:BV7"/>
    <mergeCell ref="A8:F8"/>
    <mergeCell ref="A9:F9"/>
    <mergeCell ref="A10:F10"/>
    <mergeCell ref="A11:F11"/>
    <mergeCell ref="A12:F12"/>
    <mergeCell ref="A13:F13"/>
    <mergeCell ref="A14:F14"/>
    <mergeCell ref="A15:F15"/>
    <mergeCell ref="A16:F16"/>
    <mergeCell ref="A23:F23"/>
    <mergeCell ref="A24:F24"/>
    <mergeCell ref="A33:F34"/>
    <mergeCell ref="G33:L34"/>
    <mergeCell ref="M33:AS34"/>
    <mergeCell ref="AT33:AV34"/>
    <mergeCell ref="AW33:BB34"/>
    <mergeCell ref="M8:AS8"/>
    <mergeCell ref="M9:AS9"/>
    <mergeCell ref="M10:AS10"/>
    <mergeCell ref="M11:AS11"/>
    <mergeCell ref="AT8:AV8"/>
    <mergeCell ref="AT9:AV9"/>
    <mergeCell ref="AT10:AV10"/>
    <mergeCell ref="M32:AS32"/>
    <mergeCell ref="AT32:AV32"/>
    <mergeCell ref="A29:F29"/>
    <mergeCell ref="G8:L8"/>
    <mergeCell ref="G9:L9"/>
    <mergeCell ref="G10:L10"/>
    <mergeCell ref="G11:L11"/>
    <mergeCell ref="G12:L12"/>
    <mergeCell ref="G13:L13"/>
    <mergeCell ref="G14:L14"/>
    <mergeCell ref="G15:L15"/>
    <mergeCell ref="G16:L16"/>
    <mergeCell ref="G23:L23"/>
    <mergeCell ref="AT11:AV11"/>
    <mergeCell ref="G24:L24"/>
    <mergeCell ref="M29:AS29"/>
    <mergeCell ref="M19:AS20"/>
    <mergeCell ref="M17:AS18"/>
    <mergeCell ref="AT17:AV18"/>
    <mergeCell ref="AT19:AV20"/>
    <mergeCell ref="AT21:AV22"/>
    <mergeCell ref="AT23:AV23"/>
    <mergeCell ref="AT24:AV24"/>
    <mergeCell ref="AT25:AV26"/>
    <mergeCell ref="AT27:AV28"/>
    <mergeCell ref="AT29:AV29"/>
    <mergeCell ref="M23:AS23"/>
    <mergeCell ref="M24:AS24"/>
    <mergeCell ref="M21:AS22"/>
    <mergeCell ref="M25:AS26"/>
    <mergeCell ref="M27:AS28"/>
    <mergeCell ref="G29:L29"/>
    <mergeCell ref="A19:F20"/>
    <mergeCell ref="G19:L20"/>
    <mergeCell ref="G21:L22"/>
    <mergeCell ref="A21:F22"/>
    <mergeCell ref="G25:L26"/>
    <mergeCell ref="A25:F26"/>
    <mergeCell ref="A27:F28"/>
    <mergeCell ref="G27:L28"/>
    <mergeCell ref="AW10:BB10"/>
    <mergeCell ref="AW11:BB11"/>
    <mergeCell ref="AW12:BB12"/>
    <mergeCell ref="AT12:AV12"/>
    <mergeCell ref="AT13:AV13"/>
    <mergeCell ref="AT14:AV14"/>
    <mergeCell ref="AT15:AV15"/>
    <mergeCell ref="AT16:AV16"/>
    <mergeCell ref="A17:F18"/>
    <mergeCell ref="G17:L18"/>
    <mergeCell ref="M12:AS12"/>
    <mergeCell ref="M13:AS13"/>
    <mergeCell ref="M14:AS14"/>
    <mergeCell ref="M15:AS15"/>
    <mergeCell ref="M16:AS16"/>
    <mergeCell ref="AW27:BB28"/>
    <mergeCell ref="AW29:BB29"/>
    <mergeCell ref="BC8:BH8"/>
    <mergeCell ref="BC9:BH9"/>
    <mergeCell ref="BC10:BH10"/>
    <mergeCell ref="BC11:BH11"/>
    <mergeCell ref="BC12:BH12"/>
    <mergeCell ref="BC13:BH13"/>
    <mergeCell ref="BC14:BH14"/>
    <mergeCell ref="BC15:BH15"/>
    <mergeCell ref="BC16:BH16"/>
    <mergeCell ref="BC19:BH20"/>
    <mergeCell ref="AW19:BB20"/>
    <mergeCell ref="AW21:BB22"/>
    <mergeCell ref="AW23:BB23"/>
    <mergeCell ref="AW24:BB24"/>
    <mergeCell ref="AW25:BB26"/>
    <mergeCell ref="AW13:BB13"/>
    <mergeCell ref="AW14:BB14"/>
    <mergeCell ref="AW15:BB15"/>
    <mergeCell ref="AW16:BB16"/>
    <mergeCell ref="AW17:BB18"/>
    <mergeCell ref="AW8:BB8"/>
    <mergeCell ref="AW9:BB9"/>
    <mergeCell ref="BI8:BN8"/>
    <mergeCell ref="BI9:BN9"/>
    <mergeCell ref="BI10:BN10"/>
    <mergeCell ref="BI11:BN11"/>
    <mergeCell ref="BI12:BN12"/>
    <mergeCell ref="BI13:BN13"/>
    <mergeCell ref="BI14:BN14"/>
    <mergeCell ref="BI15:BN15"/>
    <mergeCell ref="BI16:BN16"/>
    <mergeCell ref="BO27:BV28"/>
    <mergeCell ref="BI19:BN20"/>
    <mergeCell ref="BI17:BN18"/>
    <mergeCell ref="BI21:BN22"/>
    <mergeCell ref="BC25:BH26"/>
    <mergeCell ref="BC27:BH28"/>
    <mergeCell ref="BC17:BH18"/>
    <mergeCell ref="BO29:BV29"/>
    <mergeCell ref="BC29:BH29"/>
    <mergeCell ref="BC21:BH22"/>
    <mergeCell ref="BC23:BH23"/>
    <mergeCell ref="BC24:BH24"/>
    <mergeCell ref="BI25:BN26"/>
    <mergeCell ref="BI27:BN28"/>
    <mergeCell ref="BO35:BV35"/>
    <mergeCell ref="K40:AB40"/>
    <mergeCell ref="K41:AA41"/>
    <mergeCell ref="AV40:BL40"/>
    <mergeCell ref="AV41:BL41"/>
    <mergeCell ref="BI29:BN29"/>
    <mergeCell ref="BI35:BN35"/>
    <mergeCell ref="BO8:BV8"/>
    <mergeCell ref="BO9:BV9"/>
    <mergeCell ref="BO10:BV10"/>
    <mergeCell ref="BO11:BV11"/>
    <mergeCell ref="BO12:BV12"/>
    <mergeCell ref="BO13:BV13"/>
    <mergeCell ref="BO14:BV14"/>
    <mergeCell ref="BO15:BV15"/>
    <mergeCell ref="BO16:BV16"/>
    <mergeCell ref="BO17:BV18"/>
    <mergeCell ref="BO19:BV20"/>
    <mergeCell ref="BO21:BV22"/>
    <mergeCell ref="BO23:BV23"/>
    <mergeCell ref="BO24:BV24"/>
    <mergeCell ref="BI23:BN23"/>
    <mergeCell ref="BI24:BN24"/>
    <mergeCell ref="BO25:BV26"/>
    <mergeCell ref="BO46:BV46"/>
    <mergeCell ref="A30:F30"/>
    <mergeCell ref="G30:L30"/>
    <mergeCell ref="M30:AS30"/>
    <mergeCell ref="AT30:AV30"/>
    <mergeCell ref="AW30:BB30"/>
    <mergeCell ref="BC30:BH30"/>
    <mergeCell ref="BI30:BN30"/>
    <mergeCell ref="BO30:BV30"/>
    <mergeCell ref="A31:F31"/>
    <mergeCell ref="G31:L31"/>
    <mergeCell ref="M31:AS31"/>
    <mergeCell ref="AT31:AV31"/>
    <mergeCell ref="AW31:BB31"/>
    <mergeCell ref="BC31:BH31"/>
    <mergeCell ref="BI31:BN31"/>
    <mergeCell ref="BO31:BV31"/>
    <mergeCell ref="BC33:BH34"/>
    <mergeCell ref="BI33:BN34"/>
    <mergeCell ref="BO33:BV34"/>
    <mergeCell ref="A32:F32"/>
    <mergeCell ref="G32:L32"/>
    <mergeCell ref="AW32:BB32"/>
    <mergeCell ref="BC32:BH32"/>
  </mergeCells>
  <pageMargins left="0.98425196850393704" right="1.7716535433070868" top="0.98425196850393704" bottom="0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cronograma (100...)</vt:lpstr>
      <vt:lpstr>plan.orç.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2018-04-16T13:15:14Z</cp:lastPrinted>
  <dcterms:created xsi:type="dcterms:W3CDTF">2017-08-09T17:15:33Z</dcterms:created>
  <dcterms:modified xsi:type="dcterms:W3CDTF">2018-04-16T13:37:29Z</dcterms:modified>
</cp:coreProperties>
</file>